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4"/>
  </bookViews>
  <sheets>
    <sheet name="公开封皮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6" r:id="rId12"/>
    <sheet name="12政府采购预算表" sheetId="19" r:id="rId13"/>
  </sheets>
  <calcPr calcId="144525"/>
</workbook>
</file>

<file path=xl/sharedStrings.xml><?xml version="1.0" encoding="utf-8"?>
<sst xmlns="http://schemas.openxmlformats.org/spreadsheetml/2006/main" count="831" uniqueCount="382">
  <si>
    <r>
      <rPr>
        <sz val="22"/>
        <color rgb="FF000000"/>
        <rFont val="Arial"/>
        <charset val="134"/>
      </rPr>
      <t xml:space="preserve">             2022</t>
    </r>
    <r>
      <rPr>
        <sz val="22"/>
        <color rgb="FF000000"/>
        <rFont val="宋体"/>
        <charset val="134"/>
      </rPr>
      <t>年</t>
    </r>
  </si>
  <si>
    <t xml:space="preserve">   部 门 预 算 公 开 表</t>
  </si>
  <si>
    <t>部门名称：</t>
  </si>
  <si>
    <t>乌拉特前旗司法局</t>
  </si>
  <si>
    <t>部门负责人：</t>
  </si>
  <si>
    <t>杨国栋</t>
  </si>
  <si>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</si>
  <si>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</si>
  <si>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</si>
  <si>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</si>
  <si>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</si>
  <si>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</si>
  <si>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</si>
  <si>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</si>
  <si>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</si>
  <si>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</si>
  <si>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</si>
  <si>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</si>
  <si>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</si>
  <si>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</si>
  <si>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</si>
  <si>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</si>
  <si>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</si>
  <si>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</si>
  <si>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</si>
  <si>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</si>
  <si>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</si>
  <si>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</si>
  <si>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</si>
  <si>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</si>
  <si>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</si>
  <si>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</si>
  <si>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</si>
  <si>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</si>
  <si>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</si>
  <si>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</si>
  <si>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</si>
  <si>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</si>
  <si>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</si>
  <si>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</si>
  <si>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</si>
  <si>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</si>
  <si>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</si>
  <si>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</si>
  <si>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</si>
  <si>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</si>
  <si>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</si>
  <si>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</si>
  <si>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</si>
  <si>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</si>
  <si>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</si>
  <si>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</si>
  <si>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</si>
  <si>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</si>
  <si>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</si>
  <si>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</si>
  <si>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</si>
  <si>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</si>
  <si>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</si>
  <si>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</si>
  <si>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</si>
  <si>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</si>
  <si>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</si>
  <si>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</si>
  <si>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</si>
  <si>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</si>
  <si>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</si>
  <si>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</si>
  <si>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</si>
  <si>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</si>
  <si>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</si>
  <si>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</si>
  <si>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</si>
  <si>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</si>
  <si>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</si>
  <si>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</si>
  <si>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</si>
  <si>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</si>
  <si>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042</t>
  </si>
  <si>
    <t>乌拉特前旗司法局（部门)</t>
  </si>
  <si>
    <t xml:space="preserve">  042001</t>
  </si>
  <si>
    <t xml:space="preserve">  乌拉特前旗司法局</t>
  </si>
  <si>
    <t xml:space="preserve">  042002</t>
  </si>
  <si>
    <t xml:space="preserve">  内蒙古自治区乌拉特前旗公证处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</si>
  <si>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</si>
  <si>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</si>
  <si>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</si>
  <si>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</si>
  <si>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</si>
  <si>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</si>
  <si>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</si>
  <si>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</si>
  <si>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</si>
  <si>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</si>
  <si>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</si>
  <si>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 xml:space="preserve">  20406</t>
  </si>
  <si>
    <t xml:space="preserve">  司法</t>
  </si>
  <si>
    <t xml:space="preserve">    2040601</t>
  </si>
  <si>
    <t xml:space="preserve">    行政运行</t>
  </si>
  <si>
    <t xml:space="preserve">    2040602</t>
  </si>
  <si>
    <t xml:space="preserve">    一般行政管理事务</t>
  </si>
  <si>
    <t xml:space="preserve">    2040604</t>
  </si>
  <si>
    <t xml:space="preserve">    基层司法业务</t>
  </si>
  <si>
    <t xml:space="preserve">    2040607</t>
  </si>
  <si>
    <t xml:space="preserve">    公共法律服务</t>
  </si>
  <si>
    <t xml:space="preserve">    2040610</t>
  </si>
  <si>
    <t xml:space="preserve">    社区矫正</t>
  </si>
  <si>
    <t xml:space="preserve">    2040650</t>
  </si>
  <si>
    <t xml:space="preserve">    事业运行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</si>
  <si>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</si>
  <si>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</si>
  <si>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</si>
  <si>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</si>
  <si>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</si>
  <si>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</si>
  <si>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</si>
  <si>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</si>
  <si>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</si>
  <si>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</si>
  <si>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</si>
  <si>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</si>
  <si>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</si>
  <si>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</si>
  <si>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</si>
  <si>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</si>
  <si>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</si>
  <si>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</si>
  <si>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</si>
  <si>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</si>
  <si>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</si>
  <si>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</si>
  <si>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</si>
  <si>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</si>
  <si>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</si>
  <si>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</si>
  <si>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</si>
  <si>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</si>
  <si>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</si>
  <si>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</si>
  <si>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</si>
  <si>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</si>
  <si>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</si>
  <si>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</si>
  <si>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</si>
  <si>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</si>
  <si>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</si>
  <si>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</si>
  <si>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</si>
  <si>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</si>
  <si>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</si>
  <si>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</si>
  <si>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</si>
  <si>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</si>
  <si>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</si>
  <si>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</si>
  <si>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</si>
  <si>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</si>
  <si>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</si>
  <si>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</si>
  <si>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</si>
  <si>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</si>
  <si>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</si>
  <si>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</si>
  <si>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</si>
  <si>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</si>
  <si>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</si>
  <si>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</si>
  <si>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</si>
  <si>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</si>
  <si>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</si>
  <si>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</si>
  <si>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</si>
  <si>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</si>
  <si>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</si>
  <si>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</si>
  <si>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</si>
  <si>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</si>
  <si>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</si>
  <si>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</si>
  <si>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</si>
  <si>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</si>
  <si>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</si>
  <si>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</si>
  <si>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</si>
  <si>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</si>
  <si>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</si>
  <si>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</si>
  <si>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</si>
  <si>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</si>
  <si>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</si>
  <si>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</si>
  <si>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</si>
  <si>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</si>
  <si>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</si>
  <si>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</si>
  <si>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</si>
  <si>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</si>
  <si>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</si>
  <si>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</si>
  <si>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</si>
  <si>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</si>
  <si>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</si>
  <si>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</si>
  <si>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</si>
  <si>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</si>
  <si>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</si>
  <si>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</si>
  <si>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</si>
  <si>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</si>
  <si>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</si>
  <si>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</si>
  <si>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</si>
  <si>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</si>
  <si>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</si>
  <si>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30211</t>
  </si>
  <si>
    <t xml:space="preserve">  差旅费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</si>
  <si>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</si>
  <si>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</si>
  <si>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</si>
  <si>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</si>
  <si>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</si>
  <si>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</si>
  <si>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</si>
  <si>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</si>
  <si>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</si>
  <si>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</si>
  <si>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</si>
  <si>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</si>
  <si>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>303</t>
  </si>
  <si>
    <t>对个人和家庭的补助</t>
  </si>
  <si>
    <t xml:space="preserve">  30301</t>
  </si>
  <si>
    <t xml:space="preserve">  离休费</t>
  </si>
  <si>
    <t xml:space="preserve">  30302</t>
  </si>
  <si>
    <t xml:space="preserve">  退休费</t>
  </si>
  <si>
    <t>公开表07</t>
  </si>
  <si>
    <t>财政拨款“三公”经费支出预算表</t>
  </si>
  <si>
    <t>上年预算数</t>
  </si>
  <si>
    <t>上年执行数</t>
  </si>
  <si>
    <t>本年预算数</t>
  </si>
  <si>
    <t>本年预算比上年预算增减情况</t>
  </si>
  <si>
    <t>本年预算比上年执行数增减情况</t>
  </si>
  <si>
    <t>一般公共预算拨款</t>
  </si>
  <si>
    <t>政府性基金拨款</t>
  </si>
  <si>
    <t>1、因公出国境费</t>
  </si>
  <si>
    <t>2、公务接待费</t>
  </si>
  <si>
    <t>3、公务用车购置及运行费</t>
  </si>
  <si>
    <t>其中：公务用车运行维护费</t>
  </si>
  <si>
    <t xml:space="preserve">      公务用车购置费</t>
  </si>
  <si>
    <t>表8</t>
  </si>
  <si>
    <t>政府性基金预算支出表</t>
  </si>
  <si>
    <t>本年政府性基金预算支出</t>
  </si>
  <si>
    <t>备注：此表无内容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</si>
  <si>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</si>
  <si>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</si>
  <si>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</si>
  <si>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</si>
  <si>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</si>
  <si>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</si>
  <si>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</si>
  <si>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</si>
  <si>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</si>
  <si>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</si>
  <si>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</si>
  <si>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</si>
  <si>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中央政法纪检监察转移支付资金</t>
  </si>
  <si>
    <t>042001</t>
  </si>
  <si>
    <t>法律援助办案补贴专项资金</t>
  </si>
  <si>
    <t>社区矫正专项资金</t>
  </si>
  <si>
    <t>自治区政法纪检监察转移支付资金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</si>
  <si>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</si>
  <si>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</si>
  <si>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</si>
  <si>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</si>
  <si>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</si>
  <si>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</si>
  <si>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</si>
  <si>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</si>
  <si>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</si>
  <si>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</si>
  <si>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</si>
  <si>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</si>
  <si>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</si>
  <si>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042001-乌拉特前旗司法局</t>
  </si>
  <si>
    <t>宣传人民调解、法律援助工作，提高弱势群体法治意识，番号的维护自身权益，保障人民调解、法律援助工作正常运行。目标一；办理人民调解法律援助案件数2000件。目标二；印刷法律宣传页册30000册。目标三；项目资金支付及时率完成率100%。目标四；加强人民群众法治意识、维护社会持续稳定。</t>
  </si>
  <si>
    <t>产出指标</t>
  </si>
  <si>
    <t>数量指标</t>
  </si>
  <si>
    <t>办理人民调解、法律援助案件数</t>
  </si>
  <si>
    <t>正向</t>
  </si>
  <si>
    <t>大于等于</t>
  </si>
  <si>
    <t>2000</t>
  </si>
  <si>
    <t>件</t>
  </si>
  <si>
    <t>质量指标</t>
  </si>
  <si>
    <t>印刷法律宣传页册</t>
  </si>
  <si>
    <t>30000</t>
  </si>
  <si>
    <t>册</t>
  </si>
  <si>
    <t>时效指标</t>
  </si>
  <si>
    <t>工作计划完成率</t>
  </si>
  <si>
    <t>100</t>
  </si>
  <si>
    <t>率</t>
  </si>
  <si>
    <t>项目资金单位及时率</t>
  </si>
  <si>
    <t>项目资金到位及时支付率</t>
  </si>
  <si>
    <t>等于</t>
  </si>
  <si>
    <t>100%</t>
  </si>
  <si>
    <t>成本指标</t>
  </si>
  <si>
    <t>印刷法律宣传页册（元/册）</t>
  </si>
  <si>
    <t>3.5</t>
  </si>
  <si>
    <t>元</t>
  </si>
  <si>
    <t>效益指标</t>
  </si>
  <si>
    <t>社会效益</t>
  </si>
  <si>
    <t>加强人民群众法制意识、维护社会持续稳定</t>
  </si>
  <si>
    <t>大于</t>
  </si>
  <si>
    <t>持续加强</t>
  </si>
  <si>
    <t>加强</t>
  </si>
  <si>
    <t>可持续影响</t>
  </si>
  <si>
    <t>建立健全财政资金管理的长效机制</t>
  </si>
  <si>
    <t>长期</t>
  </si>
  <si>
    <t>满意度指标</t>
  </si>
  <si>
    <t>服务对象满意度</t>
  </si>
  <si>
    <t>受益群众满意度</t>
  </si>
  <si>
    <t>95%</t>
  </si>
  <si>
    <t>宣传法律援助、人民调解工作，提高弱势群体法治意识，更好地维护自身权益，保障人民调解法律援助工作的正常运行。目标一；办理人民调解法律援助案件数2000件；目标二；印刷发放法律宣传页册30000册。目标三；加强人民群众法治意识、维护社会持续稳定。</t>
  </si>
  <si>
    <t>办理人民调解法律援助案件数量</t>
  </si>
  <si>
    <t>宣传资料发放率</t>
  </si>
  <si>
    <t>98%</t>
  </si>
  <si>
    <t>资金到位及时率</t>
  </si>
  <si>
    <t>工作计划按时完成率</t>
  </si>
  <si>
    <t>印刷发放法律宣传资料（元/册）</t>
  </si>
  <si>
    <t>加强人民群众法治意识，维护社会持续稳定</t>
  </si>
  <si>
    <t>持续稳定</t>
  </si>
  <si>
    <t>开展好审前社会调查与社区矫正服刑人员接收工作，社区服刑人员重新犯罪率控制在1%以内。社区矫正服刑人员提供心理情绪疏导，开展教育学习多于10次开展社会公益活动多于5次。</t>
  </si>
  <si>
    <t>开展公益活动</t>
  </si>
  <si>
    <t>5</t>
  </si>
  <si>
    <t>次</t>
  </si>
  <si>
    <t>社区矫正服刑人员数量</t>
  </si>
  <si>
    <t>172</t>
  </si>
  <si>
    <t>人</t>
  </si>
  <si>
    <t>社区矫正人员的教育学习</t>
  </si>
  <si>
    <t>10</t>
  </si>
  <si>
    <t>社区矫正人员衔接率</t>
  </si>
  <si>
    <t>社区矫正人员监管率</t>
  </si>
  <si>
    <t>项目资金到位及时率</t>
  </si>
  <si>
    <t>社区矫正人员衔接费用</t>
  </si>
  <si>
    <t>1500</t>
  </si>
  <si>
    <t>全市均未发生重新犯罪</t>
  </si>
  <si>
    <t>逐步提高</t>
  </si>
  <si>
    <t>社区矫正人员满意度</t>
  </si>
  <si>
    <t>90%</t>
  </si>
  <si>
    <t>充分发挥部门职能职责，完成年度任务，办理法律援助案件300件，制作法律援助热线宣传牌10块，免费提供法律援助咨询1000人，加强人民群众法治意识，维护社会持续稳定，维护弱势群体合法权益。</t>
  </si>
  <si>
    <t>制作12348法律援助热线宣传牌</t>
  </si>
  <si>
    <t>块</t>
  </si>
  <si>
    <t>免费提供法律咨询</t>
  </si>
  <si>
    <t>1000</t>
  </si>
  <si>
    <t>印制发放法律援助宣传资料</t>
  </si>
  <si>
    <t>20000</t>
  </si>
  <si>
    <t>法律援助宣传资料发放率</t>
  </si>
  <si>
    <t>符合援助群体受援率</t>
  </si>
  <si>
    <t>办理法律援助案件数量</t>
  </si>
  <si>
    <t>200</t>
  </si>
  <si>
    <t>法律援助宣传覆盖率</t>
  </si>
  <si>
    <t>制作宣传牌匾成本</t>
  </si>
  <si>
    <t>元/块</t>
  </si>
  <si>
    <t>印刷发放宣传资料</t>
  </si>
  <si>
    <t>元/册</t>
  </si>
  <si>
    <t>法律援助办案补贴</t>
  </si>
  <si>
    <t>800</t>
  </si>
  <si>
    <t>元/件</t>
  </si>
  <si>
    <t>加强人民群众法治意识</t>
  </si>
  <si>
    <t>表12</t>
  </si>
  <si>
    <t>政府采购预算表</t>
  </si>
  <si>
    <t>采购品目</t>
  </si>
  <si>
    <t>申报情况</t>
  </si>
  <si>
    <t>资金性质</t>
  </si>
  <si>
    <t>申请数量</t>
  </si>
  <si>
    <t>单价(万元)</t>
  </si>
  <si>
    <t>金额(万元)</t>
  </si>
  <si>
    <t>台式计算机</t>
  </si>
  <si>
    <t>本册</t>
  </si>
  <si>
    <t>激光打印机</t>
  </si>
  <si>
    <t>轿车</t>
  </si>
  <si>
    <t>复印纸</t>
  </si>
  <si>
    <t>车辆维修和保养服务</t>
  </si>
  <si>
    <t>多功能一体机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</si>
</sst>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#0"/>
  </numFmts>
  <fonts count="49">
    <font>
      <sz val="11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b/>
      <sz val="10"/>
      <name val="SimSun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9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b/>
      <sz val="19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name val="SimSun"/>
      <charset val="134"/>
    </font>
    <font>
      <sz val="11"/>
      <name val="Hiragino Sans GB"/>
      <charset val="134"/>
    </font>
    <font>
      <b/>
      <sz val="12"/>
      <name val="SimSun"/>
      <charset val="134"/>
    </font>
    <font>
      <sz val="12"/>
      <name val="宋体"/>
      <charset val="134"/>
    </font>
    <font>
      <sz val="12"/>
      <color rgb="FF000000"/>
      <name val="黑体"/>
      <charset val="134"/>
    </font>
    <font>
      <sz val="22"/>
      <color rgb="FF000000"/>
      <name val="Arial"/>
      <charset val="134"/>
    </font>
    <font>
      <b/>
      <sz val="36"/>
      <color rgb="FF000000"/>
      <name val="方正小标宋简体"/>
      <charset val="134"/>
    </font>
    <font>
      <sz val="14"/>
      <color rgb="FF000000"/>
      <name val="Arial"/>
      <charset val="134"/>
    </font>
    <font>
      <sz val="16"/>
      <color rgb="FF000000"/>
      <name val="宋体"/>
      <charset val="134"/>
      <scheme val="minor"/>
    </font>
    <font>
      <sz val="16"/>
      <color rgb="FF000000"/>
      <name val="SimSun"/>
      <charset val="134"/>
    </font>
    <font>
      <sz val="16"/>
      <color rgb="FF000000"/>
      <name val="Arial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4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8" borderId="10" applyNumberFormat="0" applyFon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1" fillId="12" borderId="13" applyNumberFormat="0" applyAlignment="0" applyProtection="0">
      <alignment vertical="center"/>
    </xf>
    <xf numFmtId="0" fontId="42" fillId="12" borderId="9" applyNumberFormat="0" applyAlignment="0" applyProtection="0">
      <alignment vertical="center"/>
    </xf>
    <xf numFmtId="0" fontId="43" fillId="13" borderId="14" applyNumberForma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2" fillId="2" borderId="0" xfId="0" applyFont="1" applyFill="1" applyAlignment="1">
      <alignment horizontal="left"/>
    </xf>
    <xf numFmtId="0" fontId="13" fillId="0" borderId="0" xfId="0" applyFont="1" applyFill="1" applyAlignment="1"/>
    <xf numFmtId="49" fontId="14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left" vertical="center"/>
    </xf>
    <xf numFmtId="4" fontId="15" fillId="2" borderId="1" xfId="0" applyNumberFormat="1" applyFont="1" applyFill="1" applyBorder="1" applyAlignment="1">
      <alignment horizontal="left" vertical="center"/>
    </xf>
    <xf numFmtId="4" fontId="15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left" vertical="center" wrapText="1"/>
    </xf>
    <xf numFmtId="4" fontId="16" fillId="2" borderId="1" xfId="0" applyNumberFormat="1" applyFont="1" applyFill="1" applyBorder="1" applyAlignment="1">
      <alignment horizontal="left" vertical="center"/>
    </xf>
    <xf numFmtId="4" fontId="16" fillId="2" borderId="1" xfId="0" applyNumberFormat="1" applyFont="1" applyFill="1" applyBorder="1" applyAlignment="1">
      <alignment horizontal="left"/>
    </xf>
    <xf numFmtId="0" fontId="12" fillId="2" borderId="0" xfId="0" applyFont="1" applyFill="1" applyAlignment="1">
      <alignment horizontal="right" vertical="center" wrapText="1"/>
    </xf>
    <xf numFmtId="0" fontId="12" fillId="2" borderId="8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/>
    </xf>
    <xf numFmtId="4" fontId="16" fillId="2" borderId="1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/>
    </xf>
    <xf numFmtId="4" fontId="12" fillId="2" borderId="0" xfId="0" applyNumberFormat="1" applyFont="1" applyFill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right" vertical="center" wrapText="1"/>
    </xf>
    <xf numFmtId="0" fontId="21" fillId="2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24" fillId="0" borderId="0" xfId="0" applyFont="1" applyFill="1" applyAlignment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 vertical="center"/>
    </xf>
    <xf numFmtId="0" fontId="27" fillId="0" borderId="0" xfId="0" applyFont="1" applyFill="1" applyAlignment="1"/>
    <xf numFmtId="0" fontId="25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G11" sqref="G11"/>
    </sheetView>
  </sheetViews>
  <sheetFormatPr defaultColWidth="9" defaultRowHeight="13.5" outlineLevelRow="6"/>
  <cols>
    <col min="1" max="16384" width="9" style="28"/>
  </cols>
  <sheetData>
    <row r="1" s="28" customFormat="1" spans="1:1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="28" customFormat="1" ht="27" spans="1:12">
      <c r="A2" s="60"/>
      <c r="B2" s="61" t="s">
        <v>0</v>
      </c>
      <c r="C2" s="61"/>
      <c r="D2" s="61"/>
      <c r="E2" s="61"/>
      <c r="F2" s="61"/>
      <c r="G2" s="61"/>
      <c r="H2" s="30"/>
      <c r="I2" s="30"/>
      <c r="J2" s="30"/>
      <c r="K2" s="30"/>
      <c r="L2" s="30"/>
    </row>
    <row r="3" s="28" customFormat="1" ht="47.25" spans="1:1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="28" customFormat="1" ht="40.8" customHeight="1" spans="1:12">
      <c r="A4" s="30"/>
      <c r="B4" s="30"/>
      <c r="C4" s="30"/>
      <c r="D4" s="63"/>
      <c r="E4" s="64" t="s">
        <v>2</v>
      </c>
      <c r="F4" s="64"/>
      <c r="G4" s="65" t="s">
        <v>3</v>
      </c>
      <c r="H4" s="65"/>
      <c r="I4" s="65"/>
      <c r="J4" s="30"/>
      <c r="K4" s="69"/>
      <c r="L4" s="30"/>
    </row>
    <row r="5" s="28" customFormat="1" ht="20.25" spans="1:12">
      <c r="A5" s="30"/>
      <c r="B5" s="30"/>
      <c r="C5" s="30"/>
      <c r="D5" s="63"/>
      <c r="E5" s="66"/>
      <c r="F5" s="66"/>
      <c r="G5" s="67"/>
      <c r="H5" s="67"/>
      <c r="I5" s="67"/>
      <c r="J5" s="30"/>
      <c r="K5" s="30"/>
      <c r="L5" s="30"/>
    </row>
    <row r="6" s="28" customFormat="1" ht="20.25" spans="1:12">
      <c r="A6" s="30"/>
      <c r="B6" s="30"/>
      <c r="C6" s="30"/>
      <c r="D6" s="63"/>
      <c r="E6" s="64" t="s">
        <v>4</v>
      </c>
      <c r="F6" s="64"/>
      <c r="G6" s="68" t="s">
        <v>5</v>
      </c>
      <c r="H6" s="68"/>
      <c r="I6" s="67"/>
      <c r="J6" s="30"/>
      <c r="K6" s="30"/>
      <c r="L6" s="30"/>
    </row>
    <row r="7" s="28" customFormat="1" ht="20.25" spans="1:12">
      <c r="A7" s="30"/>
      <c r="B7" s="30"/>
      <c r="C7" s="30"/>
      <c r="D7" s="30"/>
      <c r="E7" s="67"/>
      <c r="F7" s="67"/>
      <c r="G7" s="67"/>
      <c r="H7" s="67"/>
      <c r="I7" s="67"/>
      <c r="J7" s="30"/>
      <c r="K7" s="30"/>
      <c r="L7" s="30"/>
    </row>
  </sheetData>
  <mergeCells count="6">
    <mergeCell ref="B2:G2"/>
    <mergeCell ref="A3:L3"/>
    <mergeCell ref="E4:F4"/>
    <mergeCell ref="G4:I4"/>
    <mergeCell ref="E6:F6"/>
    <mergeCell ref="G6:H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zoomScale="90" zoomScaleNormal="90" topLeftCell="A26" workbookViewId="0">
      <selection activeCell="B37" sqref="B37"/>
    </sheetView>
  </sheetViews>
  <sheetFormatPr defaultColWidth="10" defaultRowHeight="13.5" outlineLevelCol="3"/>
  <cols>
    <col min="1" max="1" width="43" customWidth="1"/>
    <col min="2" max="2" width="41.225" customWidth="1"/>
    <col min="3" max="3" width="45.4416666666667" customWidth="1"/>
    <col min="4" max="4" width="28.6666666666667" customWidth="1"/>
    <col min="5" max="5" width="9.76666666666667" customWidth="1"/>
  </cols>
  <sheetData>
    <row r="1" ht="22.75" customHeight="1" spans="1:4">
      <c r="A1" s="54" t="s">
        <v>6</v>
      </c>
      <c r="B1" s="54"/>
      <c r="C1" s="54"/>
      <c r="D1" s="54"/>
    </row>
    <row r="2" ht="56.95" customHeight="1" spans="1:4">
      <c r="A2" s="17" t="s">
        <v>7</v>
      </c>
      <c r="B2" s="17"/>
      <c r="C2" s="17"/>
      <c r="D2" s="17"/>
    </row>
    <row r="3" ht="22.75" customHeight="1" spans="1:4">
      <c r="A3" s="16"/>
      <c r="B3" s="16"/>
      <c r="C3" s="16"/>
      <c r="D3" s="24" t="s">
        <v>8</v>
      </c>
    </row>
    <row r="4" ht="56.95" customHeight="1" spans="1:4">
      <c r="A4" s="18" t="s">
        <v>9</v>
      </c>
      <c r="B4" s="18"/>
      <c r="C4" s="18" t="s">
        <v>10</v>
      </c>
      <c r="D4" s="18"/>
    </row>
    <row r="5" ht="34.15" customHeight="1" spans="1:4">
      <c r="A5" s="18" t="s">
        <v>11</v>
      </c>
      <c r="B5" s="18" t="s">
        <v>12</v>
      </c>
      <c r="C5" s="18" t="s">
        <v>11</v>
      </c>
      <c r="D5" s="58" t="s">
        <v>12</v>
      </c>
    </row>
    <row r="6" ht="34.15" customHeight="1" spans="1:4">
      <c r="A6" s="22" t="s">
        <v>13</v>
      </c>
      <c r="B6" s="21">
        <v>787.83</v>
      </c>
      <c r="C6" s="22" t="s">
        <v>14</v>
      </c>
      <c r="D6" s="21"/>
    </row>
    <row r="7" ht="34.15" customHeight="1" spans="1:4">
      <c r="A7" s="22" t="s">
        <v>15</v>
      </c>
      <c r="B7" s="21"/>
      <c r="C7" s="22" t="s">
        <v>16</v>
      </c>
      <c r="D7" s="21"/>
    </row>
    <row r="8" ht="34.15" customHeight="1" spans="1:4">
      <c r="A8" s="22" t="s">
        <v>17</v>
      </c>
      <c r="B8" s="21"/>
      <c r="C8" s="22" t="s">
        <v>18</v>
      </c>
      <c r="D8" s="21"/>
    </row>
    <row r="9" ht="34.15" customHeight="1" spans="1:4">
      <c r="A9" s="22" t="s">
        <v>19</v>
      </c>
      <c r="B9" s="21"/>
      <c r="C9" s="22" t="s">
        <v>20</v>
      </c>
      <c r="D9" s="21">
        <v>644.2</v>
      </c>
    </row>
    <row r="10" ht="34.15" customHeight="1" spans="1:4">
      <c r="A10" s="22" t="s">
        <v>21</v>
      </c>
      <c r="B10" s="21"/>
      <c r="C10" s="22" t="s">
        <v>22</v>
      </c>
      <c r="D10" s="21"/>
    </row>
    <row r="11" ht="34.15" customHeight="1" spans="1:4">
      <c r="A11" s="22" t="s">
        <v>23</v>
      </c>
      <c r="B11" s="21"/>
      <c r="C11" s="22" t="s">
        <v>24</v>
      </c>
      <c r="D11" s="21"/>
    </row>
    <row r="12" ht="34.15" customHeight="1" spans="1:4">
      <c r="A12" s="22" t="s">
        <v>25</v>
      </c>
      <c r="B12" s="21"/>
      <c r="C12" s="22" t="s">
        <v>26</v>
      </c>
      <c r="D12" s="21"/>
    </row>
    <row r="13" ht="34.15" customHeight="1" spans="1:4">
      <c r="A13" s="22" t="s">
        <v>27</v>
      </c>
      <c r="B13" s="21"/>
      <c r="C13" s="22" t="s">
        <v>28</v>
      </c>
      <c r="D13" s="21">
        <v>112.25</v>
      </c>
    </row>
    <row r="14" ht="34.15" customHeight="1" spans="1:4">
      <c r="A14" s="22" t="s">
        <v>29</v>
      </c>
      <c r="B14" s="21"/>
      <c r="C14" s="22" t="s">
        <v>30</v>
      </c>
      <c r="D14" s="21"/>
    </row>
    <row r="15" ht="34.15" customHeight="1" spans="1:4">
      <c r="A15" s="22"/>
      <c r="B15" s="21"/>
      <c r="C15" s="22" t="s">
        <v>31</v>
      </c>
      <c r="D15" s="21">
        <v>31.38</v>
      </c>
    </row>
    <row r="16" ht="34.15" customHeight="1" spans="1:4">
      <c r="A16" s="22"/>
      <c r="B16" s="21"/>
      <c r="C16" s="22" t="s">
        <v>32</v>
      </c>
      <c r="D16" s="21"/>
    </row>
    <row r="17" ht="34.15" customHeight="1" spans="1:4">
      <c r="A17" s="22"/>
      <c r="B17" s="53"/>
      <c r="C17" s="22" t="s">
        <v>33</v>
      </c>
      <c r="D17" s="21"/>
    </row>
    <row r="18" ht="34.15" customHeight="1" spans="1:4">
      <c r="A18" s="22"/>
      <c r="B18" s="53"/>
      <c r="C18" s="22" t="s">
        <v>34</v>
      </c>
      <c r="D18" s="21"/>
    </row>
    <row r="19" ht="34.15" customHeight="1" spans="1:4">
      <c r="A19" s="22"/>
      <c r="B19" s="53"/>
      <c r="C19" s="22" t="s">
        <v>35</v>
      </c>
      <c r="D19" s="21"/>
    </row>
    <row r="20" ht="34.15" customHeight="1" spans="1:4">
      <c r="A20" s="22"/>
      <c r="B20" s="53"/>
      <c r="C20" s="22" t="s">
        <v>36</v>
      </c>
      <c r="D20" s="21"/>
    </row>
    <row r="21" ht="34.15" customHeight="1" spans="1:4">
      <c r="A21" s="22"/>
      <c r="B21" s="21"/>
      <c r="C21" s="22" t="s">
        <v>37</v>
      </c>
      <c r="D21" s="21"/>
    </row>
    <row r="22" ht="34.15" customHeight="1" spans="1:4">
      <c r="A22" s="22"/>
      <c r="B22" s="53"/>
      <c r="C22" s="22" t="s">
        <v>38</v>
      </c>
      <c r="D22" s="21"/>
    </row>
    <row r="23" ht="34.15" customHeight="1" spans="1:4">
      <c r="A23" s="22"/>
      <c r="B23" s="53"/>
      <c r="C23" s="22" t="s">
        <v>39</v>
      </c>
      <c r="D23" s="21"/>
    </row>
    <row r="24" ht="34.15" customHeight="1" spans="1:4">
      <c r="A24" s="22"/>
      <c r="B24" s="53"/>
      <c r="C24" s="22" t="s">
        <v>40</v>
      </c>
      <c r="D24" s="21"/>
    </row>
    <row r="25" ht="34.15" customHeight="1" spans="1:4">
      <c r="A25" s="22"/>
      <c r="B25" s="53"/>
      <c r="C25" s="22" t="s">
        <v>41</v>
      </c>
      <c r="D25" s="21"/>
    </row>
    <row r="26" ht="34.15" customHeight="1" spans="1:4">
      <c r="A26" s="22"/>
      <c r="B26" s="53"/>
      <c r="C26" s="22" t="s">
        <v>42</v>
      </c>
      <c r="D26" s="21"/>
    </row>
    <row r="27" ht="34.15" customHeight="1" spans="1:4">
      <c r="A27" s="22"/>
      <c r="B27" s="53"/>
      <c r="C27" s="22" t="s">
        <v>43</v>
      </c>
      <c r="D27" s="21"/>
    </row>
    <row r="28" ht="34.15" customHeight="1" spans="1:4">
      <c r="A28" s="22"/>
      <c r="B28" s="53"/>
      <c r="C28" s="22" t="s">
        <v>44</v>
      </c>
      <c r="D28" s="21"/>
    </row>
    <row r="29" ht="34.15" customHeight="1" spans="1:4">
      <c r="A29" s="22"/>
      <c r="B29" s="53"/>
      <c r="C29" s="22" t="s">
        <v>45</v>
      </c>
      <c r="D29" s="21"/>
    </row>
    <row r="30" ht="34.15" customHeight="1" spans="1:4">
      <c r="A30" s="22"/>
      <c r="B30" s="53"/>
      <c r="C30" s="22" t="s">
        <v>46</v>
      </c>
      <c r="D30" s="21"/>
    </row>
    <row r="31" ht="34.15" customHeight="1" spans="1:4">
      <c r="A31" s="22"/>
      <c r="B31" s="53"/>
      <c r="C31" s="22" t="s">
        <v>47</v>
      </c>
      <c r="D31" s="21"/>
    </row>
    <row r="32" ht="34.15" customHeight="1" spans="1:4">
      <c r="A32" s="22"/>
      <c r="B32" s="53"/>
      <c r="C32" s="22" t="s">
        <v>48</v>
      </c>
      <c r="D32" s="21"/>
    </row>
    <row r="33" ht="34.15" customHeight="1" spans="1:4">
      <c r="A33" s="22"/>
      <c r="B33" s="53"/>
      <c r="C33" s="22" t="s">
        <v>49</v>
      </c>
      <c r="D33" s="21"/>
    </row>
    <row r="34" ht="34.15" customHeight="1" spans="1:4">
      <c r="A34" s="22"/>
      <c r="B34" s="53"/>
      <c r="C34" s="22" t="s">
        <v>50</v>
      </c>
      <c r="D34" s="21"/>
    </row>
    <row r="35" ht="34.15" customHeight="1" spans="1:4">
      <c r="A35" s="22"/>
      <c r="B35" s="53"/>
      <c r="C35" s="22" t="s">
        <v>51</v>
      </c>
      <c r="D35" s="21"/>
    </row>
    <row r="36" ht="34.15" customHeight="1" spans="1:4">
      <c r="A36" s="22"/>
      <c r="B36" s="53"/>
      <c r="C36" s="22" t="s">
        <v>52</v>
      </c>
      <c r="D36" s="21"/>
    </row>
    <row r="37" ht="34.15" customHeight="1" spans="1:4">
      <c r="A37" s="18" t="s">
        <v>53</v>
      </c>
      <c r="B37" s="20">
        <f>B6</f>
        <v>787.83</v>
      </c>
      <c r="C37" s="18" t="s">
        <v>54</v>
      </c>
      <c r="D37" s="20">
        <f>D9+D13+D15</f>
        <v>787.83</v>
      </c>
    </row>
    <row r="38" ht="34.15" customHeight="1" spans="1:4">
      <c r="A38" s="27" t="s">
        <v>55</v>
      </c>
      <c r="B38" s="21"/>
      <c r="C38" s="27" t="s">
        <v>56</v>
      </c>
      <c r="D38" s="59"/>
    </row>
    <row r="39" ht="34.15" customHeight="1" spans="1:4">
      <c r="A39" s="18" t="s">
        <v>57</v>
      </c>
      <c r="B39" s="20">
        <f>B37</f>
        <v>787.83</v>
      </c>
      <c r="C39" s="18" t="s">
        <v>58</v>
      </c>
      <c r="D39" s="20">
        <f>D37</f>
        <v>787.83</v>
      </c>
    </row>
    <row r="40" ht="22.75" customHeight="1" spans="1:4">
      <c r="A40" s="16" t="s">
        <v>59</v>
      </c>
      <c r="B40" s="16"/>
      <c r="C40" s="16"/>
      <c r="D40" s="16"/>
    </row>
  </sheetData>
  <mergeCells count="5">
    <mergeCell ref="A1:D1"/>
    <mergeCell ref="A2:D2"/>
    <mergeCell ref="A4:B4"/>
    <mergeCell ref="C4:D4"/>
    <mergeCell ref="A40:D40"/>
  </mergeCells>
  <pageMargins left="0.75" right="0.629861111111111" top="0.268999993801117" bottom="0.268999993801117" header="0" footer="0"/>
  <pageSetup paperSize="9" scale="40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B2" workbookViewId="0">
      <selection activeCell="D7" sqref="D7"/>
    </sheetView>
  </sheetViews>
  <sheetFormatPr defaultColWidth="10" defaultRowHeight="13.5"/>
  <cols>
    <col min="1" max="1" width="10.3833333333333" customWidth="1"/>
    <col min="2" max="2" width="16.925" customWidth="1"/>
    <col min="3" max="3" width="7.275" customWidth="1"/>
    <col min="4" max="4" width="11.0333333333333" customWidth="1"/>
    <col min="5" max="5" width="8.775" customWidth="1"/>
    <col min="6" max="6" width="6.63333333333333" customWidth="1"/>
    <col min="7" max="7" width="6.25" customWidth="1"/>
    <col min="8" max="8" width="5.75" customWidth="1"/>
    <col min="9" max="9" width="5" customWidth="1"/>
    <col min="10" max="10" width="7.13333333333333" customWidth="1"/>
    <col min="11" max="11" width="6.5" customWidth="1"/>
    <col min="12" max="12" width="7.025" customWidth="1"/>
    <col min="13" max="13" width="4.75" customWidth="1"/>
    <col min="14" max="14" width="5.38333333333333" customWidth="1"/>
    <col min="15" max="15" width="7" customWidth="1"/>
    <col min="16" max="16" width="6.88333333333333" customWidth="1"/>
    <col min="17" max="17" width="7.25" customWidth="1"/>
    <col min="18" max="18" width="7.88333333333333" customWidth="1"/>
    <col min="19" max="19" width="4.25" customWidth="1"/>
    <col min="20" max="20" width="9.76666666666667" customWidth="1"/>
  </cols>
  <sheetData>
    <row r="1" ht="22.75" customHeight="1" spans="1:19">
      <c r="A1" s="16" t="s">
        <v>60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 t="s">
        <v>61</v>
      </c>
    </row>
    <row r="2" ht="56.95" customHeight="1" spans="1:19">
      <c r="A2" s="17" t="s">
        <v>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ht="22.75" customHeight="1" spans="1:19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51"/>
      <c r="R3" s="52" t="s">
        <v>8</v>
      </c>
      <c r="S3" s="52"/>
    </row>
    <row r="4" ht="28.45" customHeight="1" spans="1:19">
      <c r="A4" s="18" t="s">
        <v>63</v>
      </c>
      <c r="B4" s="18" t="s">
        <v>64</v>
      </c>
      <c r="C4" s="18" t="s">
        <v>65</v>
      </c>
      <c r="D4" s="18" t="s">
        <v>66</v>
      </c>
      <c r="E4" s="18"/>
      <c r="F4" s="18"/>
      <c r="G4" s="18"/>
      <c r="H4" s="18"/>
      <c r="I4" s="18"/>
      <c r="J4" s="18"/>
      <c r="K4" s="18"/>
      <c r="L4" s="18"/>
      <c r="M4" s="18"/>
      <c r="N4" s="18" t="s">
        <v>55</v>
      </c>
      <c r="O4" s="18"/>
      <c r="P4" s="18"/>
      <c r="Q4" s="18"/>
      <c r="R4" s="18"/>
      <c r="S4" s="18"/>
    </row>
    <row r="5" ht="170" customHeight="1" spans="1:19">
      <c r="A5" s="18"/>
      <c r="B5" s="18"/>
      <c r="C5" s="18"/>
      <c r="D5" s="18" t="s">
        <v>67</v>
      </c>
      <c r="E5" s="18" t="s">
        <v>68</v>
      </c>
      <c r="F5" s="18" t="s">
        <v>69</v>
      </c>
      <c r="G5" s="18" t="s">
        <v>70</v>
      </c>
      <c r="H5" s="18" t="s">
        <v>71</v>
      </c>
      <c r="I5" s="18" t="s">
        <v>72</v>
      </c>
      <c r="J5" s="18" t="s">
        <v>73</v>
      </c>
      <c r="K5" s="18" t="s">
        <v>74</v>
      </c>
      <c r="L5" s="18" t="s">
        <v>75</v>
      </c>
      <c r="M5" s="18" t="s">
        <v>76</v>
      </c>
      <c r="N5" s="18" t="s">
        <v>67</v>
      </c>
      <c r="O5" s="18" t="s">
        <v>68</v>
      </c>
      <c r="P5" s="18" t="s">
        <v>69</v>
      </c>
      <c r="Q5" s="18" t="s">
        <v>70</v>
      </c>
      <c r="R5" s="18" t="s">
        <v>71</v>
      </c>
      <c r="S5" s="18" t="s">
        <v>77</v>
      </c>
    </row>
    <row r="6" ht="34.15" customHeight="1" spans="1:19">
      <c r="A6" s="19" t="s">
        <v>78</v>
      </c>
      <c r="B6" s="19" t="s">
        <v>79</v>
      </c>
      <c r="C6" s="20">
        <f>D6</f>
        <v>787.83</v>
      </c>
      <c r="D6" s="20">
        <f>E6</f>
        <v>787.83</v>
      </c>
      <c r="E6" s="21">
        <f>E7+E8</f>
        <v>787.83</v>
      </c>
      <c r="F6" s="21"/>
      <c r="G6" s="21"/>
      <c r="H6" s="21"/>
      <c r="I6" s="21"/>
      <c r="J6" s="21"/>
      <c r="K6" s="21"/>
      <c r="L6" s="21"/>
      <c r="M6" s="21"/>
      <c r="N6" s="25"/>
      <c r="O6" s="21"/>
      <c r="P6" s="21"/>
      <c r="Q6" s="21"/>
      <c r="R6" s="21"/>
      <c r="S6" s="21"/>
    </row>
    <row r="7" ht="34.15" customHeight="1" spans="1:19">
      <c r="A7" s="19" t="s">
        <v>80</v>
      </c>
      <c r="B7" s="19" t="s">
        <v>81</v>
      </c>
      <c r="C7" s="20">
        <f>D7</f>
        <v>666.099104</v>
      </c>
      <c r="D7" s="20">
        <v>666.099104</v>
      </c>
      <c r="E7" s="21">
        <v>666.1</v>
      </c>
      <c r="F7" s="21"/>
      <c r="G7" s="21"/>
      <c r="H7" s="21"/>
      <c r="I7" s="21"/>
      <c r="J7" s="21"/>
      <c r="K7" s="21"/>
      <c r="L7" s="21"/>
      <c r="M7" s="21"/>
      <c r="N7" s="25"/>
      <c r="O7" s="21"/>
      <c r="P7" s="21"/>
      <c r="Q7" s="21"/>
      <c r="R7" s="21"/>
      <c r="S7" s="57"/>
    </row>
    <row r="8" ht="34.15" customHeight="1" spans="1:19">
      <c r="A8" s="19" t="s">
        <v>82</v>
      </c>
      <c r="B8" s="19" t="s">
        <v>83</v>
      </c>
      <c r="C8" s="20">
        <f>D8</f>
        <v>121.724499</v>
      </c>
      <c r="D8" s="20">
        <v>121.724499</v>
      </c>
      <c r="E8" s="21">
        <v>121.73</v>
      </c>
      <c r="F8" s="21"/>
      <c r="G8" s="21"/>
      <c r="H8" s="21"/>
      <c r="I8" s="21"/>
      <c r="J8" s="21"/>
      <c r="K8" s="21"/>
      <c r="L8" s="21"/>
      <c r="M8" s="21"/>
      <c r="N8" s="25"/>
      <c r="O8" s="21"/>
      <c r="P8" s="21"/>
      <c r="Q8" s="21"/>
      <c r="R8" s="21"/>
      <c r="S8" s="57"/>
    </row>
    <row r="9" ht="34.15" customHeight="1" spans="1:19">
      <c r="A9" s="18" t="s">
        <v>65</v>
      </c>
      <c r="B9" s="18"/>
      <c r="C9" s="20">
        <f>D9</f>
        <v>787.83</v>
      </c>
      <c r="D9" s="20">
        <f>E9</f>
        <v>787.83</v>
      </c>
      <c r="E9" s="20">
        <f>E6</f>
        <v>787.83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</sheetData>
  <mergeCells count="9">
    <mergeCell ref="A2:S2"/>
    <mergeCell ref="A3:J3"/>
    <mergeCell ref="R3:S3"/>
    <mergeCell ref="D4:M4"/>
    <mergeCell ref="N4:S4"/>
    <mergeCell ref="A9:B9"/>
    <mergeCell ref="A4:A5"/>
    <mergeCell ref="B4:B5"/>
    <mergeCell ref="C4:C5"/>
  </mergeCells>
  <pageMargins left="0.432638888888889" right="0.196527777777778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zoomScale="80" zoomScaleNormal="80" topLeftCell="A11" workbookViewId="0">
      <selection activeCell="E12" sqref="E12"/>
    </sheetView>
  </sheetViews>
  <sheetFormatPr defaultColWidth="10" defaultRowHeight="13.5" outlineLevelCol="7"/>
  <cols>
    <col min="1" max="1" width="26.6" customWidth="1"/>
    <col min="2" max="2" width="34.4166666666667" customWidth="1"/>
    <col min="3" max="3" width="23.8333333333333" customWidth="1"/>
    <col min="4" max="4" width="24.075" customWidth="1"/>
    <col min="5" max="5" width="22.95" customWidth="1"/>
    <col min="6" max="6" width="22.1333333333333" customWidth="1"/>
    <col min="7" max="7" width="28.4333333333333" customWidth="1"/>
    <col min="8" max="8" width="21.1" customWidth="1"/>
    <col min="9" max="9" width="9.76666666666667" customWidth="1"/>
  </cols>
  <sheetData>
    <row r="1" ht="22.75" customHeight="1" spans="1:8">
      <c r="A1" s="16" t="s">
        <v>84</v>
      </c>
      <c r="B1" s="16"/>
      <c r="C1" s="16"/>
      <c r="D1" s="16"/>
      <c r="E1" s="16"/>
      <c r="F1" s="16"/>
      <c r="G1" s="16"/>
      <c r="H1" s="16" t="s">
        <v>61</v>
      </c>
    </row>
    <row r="2" ht="56.95" customHeight="1" spans="1:8">
      <c r="A2" s="17" t="s">
        <v>85</v>
      </c>
      <c r="B2" s="17"/>
      <c r="C2" s="17"/>
      <c r="D2" s="17"/>
      <c r="E2" s="17"/>
      <c r="F2" s="17"/>
      <c r="G2" s="17"/>
      <c r="H2" s="17"/>
    </row>
    <row r="3" ht="22.75" customHeight="1" spans="1:8">
      <c r="A3" s="54"/>
      <c r="B3" s="54"/>
      <c r="C3" s="54"/>
      <c r="D3" s="54"/>
      <c r="E3" s="54"/>
      <c r="F3" s="55"/>
      <c r="G3" s="56"/>
      <c r="H3" s="55" t="s">
        <v>8</v>
      </c>
    </row>
    <row r="4" ht="56.95" customHeight="1" spans="1:8">
      <c r="A4" s="18" t="s">
        <v>86</v>
      </c>
      <c r="B4" s="18" t="s">
        <v>87</v>
      </c>
      <c r="C4" s="18" t="s">
        <v>65</v>
      </c>
      <c r="D4" s="18" t="s">
        <v>88</v>
      </c>
      <c r="E4" s="18" t="s">
        <v>89</v>
      </c>
      <c r="F4" s="18" t="s">
        <v>90</v>
      </c>
      <c r="G4" s="18" t="s">
        <v>91</v>
      </c>
      <c r="H4" s="18" t="s">
        <v>92</v>
      </c>
    </row>
    <row r="5" ht="34.15" customHeight="1" spans="1:8">
      <c r="A5" s="19" t="s">
        <v>93</v>
      </c>
      <c r="B5" s="22" t="s">
        <v>94</v>
      </c>
      <c r="C5" s="20">
        <f>D5+E5</f>
        <v>644.200043</v>
      </c>
      <c r="D5" s="25">
        <v>530.200043</v>
      </c>
      <c r="E5" s="25">
        <v>114</v>
      </c>
      <c r="F5" s="25"/>
      <c r="G5" s="25"/>
      <c r="H5" s="25"/>
    </row>
    <row r="6" ht="34.15" customHeight="1" spans="1:8">
      <c r="A6" s="19" t="s">
        <v>95</v>
      </c>
      <c r="B6" s="22" t="s">
        <v>96</v>
      </c>
      <c r="C6" s="20">
        <f t="shared" ref="C6:C25" si="0">D6+E6</f>
        <v>644.202144</v>
      </c>
      <c r="D6" s="25">
        <f>D7+D8+D9+D10+D11+D12</f>
        <v>530.202144</v>
      </c>
      <c r="E6" s="25">
        <v>114</v>
      </c>
      <c r="F6" s="25"/>
      <c r="G6" s="25"/>
      <c r="H6" s="25"/>
    </row>
    <row r="7" ht="34.15" customHeight="1" spans="1:8">
      <c r="A7" s="19" t="s">
        <v>97</v>
      </c>
      <c r="B7" s="26" t="s">
        <v>98</v>
      </c>
      <c r="C7" s="20">
        <f t="shared" si="0"/>
        <v>437.952144</v>
      </c>
      <c r="D7" s="21">
        <v>437.952144</v>
      </c>
      <c r="E7" s="21"/>
      <c r="F7" s="21"/>
      <c r="G7" s="21"/>
      <c r="H7" s="21"/>
    </row>
    <row r="8" ht="34.15" customHeight="1" spans="1:8">
      <c r="A8" s="19" t="s">
        <v>99</v>
      </c>
      <c r="B8" s="26" t="s">
        <v>100</v>
      </c>
      <c r="C8" s="20">
        <f t="shared" si="0"/>
        <v>8.4</v>
      </c>
      <c r="D8" s="21"/>
      <c r="E8" s="21">
        <v>8.4</v>
      </c>
      <c r="F8" s="21"/>
      <c r="G8" s="21"/>
      <c r="H8" s="21"/>
    </row>
    <row r="9" ht="34.15" customHeight="1" spans="1:8">
      <c r="A9" s="19" t="s">
        <v>101</v>
      </c>
      <c r="B9" s="26" t="s">
        <v>102</v>
      </c>
      <c r="C9" s="20">
        <f t="shared" si="0"/>
        <v>82.6</v>
      </c>
      <c r="D9" s="21"/>
      <c r="E9" s="21">
        <v>82.6</v>
      </c>
      <c r="F9" s="21"/>
      <c r="G9" s="21"/>
      <c r="H9" s="21"/>
    </row>
    <row r="10" ht="34.15" customHeight="1" spans="1:8">
      <c r="A10" s="19" t="s">
        <v>103</v>
      </c>
      <c r="B10" s="26" t="s">
        <v>104</v>
      </c>
      <c r="C10" s="20">
        <f t="shared" si="0"/>
        <v>10</v>
      </c>
      <c r="D10" s="21"/>
      <c r="E10" s="21">
        <v>10</v>
      </c>
      <c r="F10" s="21"/>
      <c r="G10" s="21"/>
      <c r="H10" s="21"/>
    </row>
    <row r="11" ht="34.15" customHeight="1" spans="1:8">
      <c r="A11" s="19" t="s">
        <v>105</v>
      </c>
      <c r="B11" s="26" t="s">
        <v>106</v>
      </c>
      <c r="C11" s="20">
        <f t="shared" si="0"/>
        <v>13</v>
      </c>
      <c r="D11" s="21"/>
      <c r="E11" s="21">
        <v>13</v>
      </c>
      <c r="F11" s="21"/>
      <c r="G11" s="21"/>
      <c r="H11" s="21"/>
    </row>
    <row r="12" ht="34.15" customHeight="1" spans="1:8">
      <c r="A12" s="19" t="s">
        <v>107</v>
      </c>
      <c r="B12" s="26" t="s">
        <v>108</v>
      </c>
      <c r="C12" s="20">
        <f t="shared" si="0"/>
        <v>92.25</v>
      </c>
      <c r="D12" s="21">
        <v>92.25</v>
      </c>
      <c r="E12" s="21"/>
      <c r="F12" s="21"/>
      <c r="G12" s="21"/>
      <c r="H12" s="21"/>
    </row>
    <row r="13" ht="34.15" customHeight="1" spans="1:8">
      <c r="A13" s="19" t="s">
        <v>109</v>
      </c>
      <c r="B13" s="22" t="s">
        <v>110</v>
      </c>
      <c r="C13" s="20">
        <f t="shared" si="0"/>
        <v>112.25</v>
      </c>
      <c r="D13" s="25">
        <f>D14+D19</f>
        <v>112.25</v>
      </c>
      <c r="E13" s="25"/>
      <c r="F13" s="25"/>
      <c r="G13" s="25"/>
      <c r="H13" s="25"/>
    </row>
    <row r="14" ht="34.15" customHeight="1" spans="1:8">
      <c r="A14" s="19" t="s">
        <v>111</v>
      </c>
      <c r="B14" s="22" t="s">
        <v>112</v>
      </c>
      <c r="C14" s="20">
        <f t="shared" si="0"/>
        <v>110.76</v>
      </c>
      <c r="D14" s="25">
        <f>D15+D16+D17+D18</f>
        <v>110.76</v>
      </c>
      <c r="E14" s="25"/>
      <c r="F14" s="25"/>
      <c r="G14" s="25"/>
      <c r="H14" s="25"/>
    </row>
    <row r="15" ht="34.15" customHeight="1" spans="1:8">
      <c r="A15" s="19" t="s">
        <v>113</v>
      </c>
      <c r="B15" s="26" t="s">
        <v>114</v>
      </c>
      <c r="C15" s="20">
        <f t="shared" si="0"/>
        <v>25.29</v>
      </c>
      <c r="D15" s="21">
        <v>25.29</v>
      </c>
      <c r="E15" s="21"/>
      <c r="F15" s="21"/>
      <c r="G15" s="21"/>
      <c r="H15" s="21"/>
    </row>
    <row r="16" ht="34.15" customHeight="1" spans="1:8">
      <c r="A16" s="19" t="s">
        <v>115</v>
      </c>
      <c r="B16" s="26" t="s">
        <v>116</v>
      </c>
      <c r="C16" s="20">
        <f t="shared" si="0"/>
        <v>4.83</v>
      </c>
      <c r="D16" s="21">
        <v>4.83</v>
      </c>
      <c r="E16" s="21"/>
      <c r="F16" s="21"/>
      <c r="G16" s="21"/>
      <c r="H16" s="21"/>
    </row>
    <row r="17" ht="34.15" customHeight="1" spans="1:8">
      <c r="A17" s="19" t="s">
        <v>117</v>
      </c>
      <c r="B17" s="26" t="s">
        <v>118</v>
      </c>
      <c r="C17" s="20">
        <f t="shared" si="0"/>
        <v>62.04</v>
      </c>
      <c r="D17" s="21">
        <v>62.04</v>
      </c>
      <c r="E17" s="21"/>
      <c r="F17" s="21"/>
      <c r="G17" s="21"/>
      <c r="H17" s="21"/>
    </row>
    <row r="18" ht="34.15" customHeight="1" spans="1:8">
      <c r="A18" s="19" t="s">
        <v>119</v>
      </c>
      <c r="B18" s="26" t="s">
        <v>120</v>
      </c>
      <c r="C18" s="20">
        <f t="shared" si="0"/>
        <v>18.6</v>
      </c>
      <c r="D18" s="21">
        <v>18.6</v>
      </c>
      <c r="E18" s="21"/>
      <c r="F18" s="21"/>
      <c r="G18" s="21"/>
      <c r="H18" s="21"/>
    </row>
    <row r="19" ht="34.15" customHeight="1" spans="1:8">
      <c r="A19" s="19" t="s">
        <v>121</v>
      </c>
      <c r="B19" s="22" t="s">
        <v>122</v>
      </c>
      <c r="C19" s="20">
        <f t="shared" si="0"/>
        <v>1.49</v>
      </c>
      <c r="D19" s="25">
        <f>D20</f>
        <v>1.49</v>
      </c>
      <c r="E19" s="25"/>
      <c r="F19" s="25"/>
      <c r="G19" s="25"/>
      <c r="H19" s="25"/>
    </row>
    <row r="20" ht="34.15" customHeight="1" spans="1:8">
      <c r="A20" s="19" t="s">
        <v>123</v>
      </c>
      <c r="B20" s="26" t="s">
        <v>124</v>
      </c>
      <c r="C20" s="20">
        <f t="shared" si="0"/>
        <v>1.49</v>
      </c>
      <c r="D20" s="21">
        <v>1.49</v>
      </c>
      <c r="E20" s="21"/>
      <c r="F20" s="21"/>
      <c r="G20" s="21"/>
      <c r="H20" s="21"/>
    </row>
    <row r="21" ht="34.15" customHeight="1" spans="1:8">
      <c r="A21" s="19" t="s">
        <v>125</v>
      </c>
      <c r="B21" s="22" t="s">
        <v>126</v>
      </c>
      <c r="C21" s="20">
        <f t="shared" si="0"/>
        <v>31.38</v>
      </c>
      <c r="D21" s="25">
        <f>D22</f>
        <v>31.38</v>
      </c>
      <c r="E21" s="25"/>
      <c r="F21" s="25"/>
      <c r="G21" s="25"/>
      <c r="H21" s="25"/>
    </row>
    <row r="22" ht="34.15" customHeight="1" spans="1:8">
      <c r="A22" s="19" t="s">
        <v>127</v>
      </c>
      <c r="B22" s="22" t="s">
        <v>128</v>
      </c>
      <c r="C22" s="20">
        <f t="shared" si="0"/>
        <v>31.38</v>
      </c>
      <c r="D22" s="25">
        <f>D23+D24</f>
        <v>31.38</v>
      </c>
      <c r="E22" s="25"/>
      <c r="F22" s="25"/>
      <c r="G22" s="25"/>
      <c r="H22" s="25"/>
    </row>
    <row r="23" ht="34.15" customHeight="1" spans="1:8">
      <c r="A23" s="19" t="s">
        <v>129</v>
      </c>
      <c r="B23" s="26" t="s">
        <v>130</v>
      </c>
      <c r="C23" s="20">
        <f t="shared" si="0"/>
        <v>25.85</v>
      </c>
      <c r="D23" s="21">
        <v>25.85</v>
      </c>
      <c r="E23" s="21"/>
      <c r="F23" s="21"/>
      <c r="G23" s="21"/>
      <c r="H23" s="21"/>
    </row>
    <row r="24" ht="34.15" customHeight="1" spans="1:8">
      <c r="A24" s="19" t="s">
        <v>131</v>
      </c>
      <c r="B24" s="26" t="s">
        <v>132</v>
      </c>
      <c r="C24" s="20">
        <f t="shared" si="0"/>
        <v>5.53</v>
      </c>
      <c r="D24" s="21">
        <v>5.53</v>
      </c>
      <c r="E24" s="21"/>
      <c r="F24" s="21"/>
      <c r="G24" s="21"/>
      <c r="H24" s="21"/>
    </row>
    <row r="25" ht="34.15" customHeight="1" spans="1:8">
      <c r="A25" s="18" t="s">
        <v>65</v>
      </c>
      <c r="B25" s="18"/>
      <c r="C25" s="20">
        <f>C5+C13+C21</f>
        <v>787.830043</v>
      </c>
      <c r="D25" s="20">
        <f>D5+D13+D21</f>
        <v>673.830043</v>
      </c>
      <c r="E25" s="20">
        <v>114</v>
      </c>
      <c r="F25" s="20"/>
      <c r="G25" s="20"/>
      <c r="H25" s="20"/>
    </row>
  </sheetData>
  <mergeCells count="3">
    <mergeCell ref="A2:H2"/>
    <mergeCell ref="A3:E3"/>
    <mergeCell ref="A25:B25"/>
  </mergeCells>
  <pageMargins left="0.75" right="0.156944444444444" top="0.268999993801117" bottom="0.268999993801117" header="0" footer="0"/>
  <pageSetup paperSize="9" scale="63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zoomScale="80" zoomScaleNormal="80" topLeftCell="A28" workbookViewId="0">
      <selection activeCell="A17" sqref="A17"/>
    </sheetView>
  </sheetViews>
  <sheetFormatPr defaultColWidth="10" defaultRowHeight="13.5" outlineLevelCol="3"/>
  <cols>
    <col min="1" max="1" width="32.25" customWidth="1"/>
    <col min="2" max="2" width="24.6333333333333" customWidth="1"/>
    <col min="3" max="3" width="39" customWidth="1"/>
    <col min="4" max="4" width="31.8833333333333" customWidth="1"/>
    <col min="5" max="5" width="9.76666666666667" customWidth="1"/>
  </cols>
  <sheetData>
    <row r="1" ht="22.75" customHeight="1" spans="1:4">
      <c r="A1" s="16" t="s">
        <v>133</v>
      </c>
      <c r="B1" s="16"/>
      <c r="C1" s="16"/>
      <c r="D1" s="16" t="s">
        <v>61</v>
      </c>
    </row>
    <row r="2" ht="56.95" customHeight="1" spans="1:4">
      <c r="A2" s="17" t="s">
        <v>134</v>
      </c>
      <c r="B2" s="17"/>
      <c r="C2" s="17"/>
      <c r="D2" s="17"/>
    </row>
    <row r="3" ht="22.75" customHeight="1" spans="1:4">
      <c r="A3" s="16"/>
      <c r="B3" s="16"/>
      <c r="C3" s="16"/>
      <c r="D3" s="24" t="s">
        <v>8</v>
      </c>
    </row>
    <row r="4" ht="28.45" customHeight="1" spans="1:4">
      <c r="A4" s="18" t="s">
        <v>9</v>
      </c>
      <c r="B4" s="18"/>
      <c r="C4" s="18" t="s">
        <v>10</v>
      </c>
      <c r="D4" s="18"/>
    </row>
    <row r="5" ht="28.45" customHeight="1" spans="1:4">
      <c r="A5" s="18" t="s">
        <v>135</v>
      </c>
      <c r="B5" s="18" t="s">
        <v>12</v>
      </c>
      <c r="C5" s="18" t="s">
        <v>135</v>
      </c>
      <c r="D5" s="18" t="s">
        <v>12</v>
      </c>
    </row>
    <row r="6" ht="34.15" customHeight="1" spans="1:4">
      <c r="A6" s="22" t="s">
        <v>136</v>
      </c>
      <c r="B6" s="20">
        <f>B7</f>
        <v>787.83</v>
      </c>
      <c r="C6" s="22" t="s">
        <v>137</v>
      </c>
      <c r="D6" s="20">
        <f>D10+D14+D16</f>
        <v>787.83</v>
      </c>
    </row>
    <row r="7" ht="34.15" customHeight="1" spans="1:4">
      <c r="A7" s="22" t="s">
        <v>138</v>
      </c>
      <c r="B7" s="21">
        <v>787.83</v>
      </c>
      <c r="C7" s="22" t="s">
        <v>139</v>
      </c>
      <c r="D7" s="21"/>
    </row>
    <row r="8" ht="34.15" customHeight="1" spans="1:4">
      <c r="A8" s="22" t="s">
        <v>140</v>
      </c>
      <c r="B8" s="21"/>
      <c r="C8" s="22" t="s">
        <v>141</v>
      </c>
      <c r="D8" s="21"/>
    </row>
    <row r="9" ht="34.15" customHeight="1" spans="1:4">
      <c r="A9" s="22" t="s">
        <v>142</v>
      </c>
      <c r="B9" s="21"/>
      <c r="C9" s="22" t="s">
        <v>143</v>
      </c>
      <c r="D9" s="21"/>
    </row>
    <row r="10" ht="34.15" customHeight="1" spans="1:4">
      <c r="A10" s="22" t="s">
        <v>144</v>
      </c>
      <c r="B10" s="20"/>
      <c r="C10" s="22" t="s">
        <v>145</v>
      </c>
      <c r="D10" s="21">
        <v>644.2</v>
      </c>
    </row>
    <row r="11" ht="34.15" customHeight="1" spans="1:4">
      <c r="A11" s="22" t="s">
        <v>138</v>
      </c>
      <c r="B11" s="21"/>
      <c r="C11" s="22" t="s">
        <v>146</v>
      </c>
      <c r="D11" s="21"/>
    </row>
    <row r="12" ht="34.15" customHeight="1" spans="1:4">
      <c r="A12" s="22" t="s">
        <v>140</v>
      </c>
      <c r="B12" s="21"/>
      <c r="C12" s="22" t="s">
        <v>147</v>
      </c>
      <c r="D12" s="21"/>
    </row>
    <row r="13" ht="34.15" customHeight="1" spans="1:4">
      <c r="A13" s="22" t="s">
        <v>142</v>
      </c>
      <c r="B13" s="21"/>
      <c r="C13" s="22" t="s">
        <v>148</v>
      </c>
      <c r="D13" s="21"/>
    </row>
    <row r="14" ht="34.15" customHeight="1" spans="1:4">
      <c r="A14" s="22"/>
      <c r="B14" s="53"/>
      <c r="C14" s="22" t="s">
        <v>149</v>
      </c>
      <c r="D14" s="21">
        <v>112.25</v>
      </c>
    </row>
    <row r="15" ht="34.15" customHeight="1" spans="1:4">
      <c r="A15" s="22"/>
      <c r="B15" s="53"/>
      <c r="C15" s="22" t="s">
        <v>150</v>
      </c>
      <c r="D15" s="21"/>
    </row>
    <row r="16" ht="34.15" customHeight="1" spans="1:4">
      <c r="A16" s="22"/>
      <c r="B16" s="53"/>
      <c r="C16" s="22" t="s">
        <v>151</v>
      </c>
      <c r="D16" s="21">
        <v>31.38</v>
      </c>
    </row>
    <row r="17" ht="34.15" customHeight="1" spans="1:4">
      <c r="A17" s="22"/>
      <c r="B17" s="53"/>
      <c r="C17" s="22" t="s">
        <v>152</v>
      </c>
      <c r="D17" s="21"/>
    </row>
    <row r="18" ht="34.15" customHeight="1" spans="1:4">
      <c r="A18" s="22"/>
      <c r="B18" s="53"/>
      <c r="C18" s="22" t="s">
        <v>153</v>
      </c>
      <c r="D18" s="21"/>
    </row>
    <row r="19" ht="34.15" customHeight="1" spans="1:4">
      <c r="A19" s="22"/>
      <c r="B19" s="53"/>
      <c r="C19" s="22" t="s">
        <v>154</v>
      </c>
      <c r="D19" s="21"/>
    </row>
    <row r="20" ht="34.15" customHeight="1" spans="1:4">
      <c r="A20" s="22"/>
      <c r="B20" s="53"/>
      <c r="C20" s="22" t="s">
        <v>155</v>
      </c>
      <c r="D20" s="21"/>
    </row>
    <row r="21" ht="34.15" customHeight="1" spans="1:4">
      <c r="A21" s="22"/>
      <c r="B21" s="53"/>
      <c r="C21" s="22" t="s">
        <v>156</v>
      </c>
      <c r="D21" s="21"/>
    </row>
    <row r="22" ht="34.15" customHeight="1" spans="1:4">
      <c r="A22" s="22"/>
      <c r="B22" s="53"/>
      <c r="C22" s="22" t="s">
        <v>157</v>
      </c>
      <c r="D22" s="21"/>
    </row>
    <row r="23" ht="34.15" customHeight="1" spans="1:4">
      <c r="A23" s="22"/>
      <c r="B23" s="53"/>
      <c r="C23" s="22" t="s">
        <v>158</v>
      </c>
      <c r="D23" s="21"/>
    </row>
    <row r="24" ht="34.15" customHeight="1" spans="1:4">
      <c r="A24" s="22"/>
      <c r="B24" s="53"/>
      <c r="C24" s="22" t="s">
        <v>159</v>
      </c>
      <c r="D24" s="21"/>
    </row>
    <row r="25" ht="34.15" customHeight="1" spans="1:4">
      <c r="A25" s="22"/>
      <c r="B25" s="53"/>
      <c r="C25" s="22" t="s">
        <v>160</v>
      </c>
      <c r="D25" s="21"/>
    </row>
    <row r="26" ht="34.15" customHeight="1" spans="1:4">
      <c r="A26" s="22"/>
      <c r="B26" s="53"/>
      <c r="C26" s="22" t="s">
        <v>161</v>
      </c>
      <c r="D26" s="21"/>
    </row>
    <row r="27" ht="34.15" customHeight="1" spans="1:4">
      <c r="A27" s="22"/>
      <c r="B27" s="53"/>
      <c r="C27" s="22" t="s">
        <v>162</v>
      </c>
      <c r="D27" s="21"/>
    </row>
    <row r="28" ht="34.15" customHeight="1" spans="1:4">
      <c r="A28" s="22"/>
      <c r="B28" s="53"/>
      <c r="C28" s="22" t="s">
        <v>163</v>
      </c>
      <c r="D28" s="21"/>
    </row>
    <row r="29" ht="34.15" customHeight="1" spans="1:4">
      <c r="A29" s="22"/>
      <c r="B29" s="53"/>
      <c r="C29" s="22" t="s">
        <v>164</v>
      </c>
      <c r="D29" s="21"/>
    </row>
    <row r="30" ht="34.15" customHeight="1" spans="1:4">
      <c r="A30" s="22"/>
      <c r="B30" s="53"/>
      <c r="C30" s="22" t="s">
        <v>165</v>
      </c>
      <c r="D30" s="21"/>
    </row>
    <row r="31" ht="34.15" customHeight="1" spans="1:4">
      <c r="A31" s="22"/>
      <c r="B31" s="53"/>
      <c r="C31" s="22" t="s">
        <v>166</v>
      </c>
      <c r="D31" s="21"/>
    </row>
    <row r="32" ht="34.15" customHeight="1" spans="1:4">
      <c r="A32" s="22"/>
      <c r="B32" s="53"/>
      <c r="C32" s="22" t="s">
        <v>167</v>
      </c>
      <c r="D32" s="21"/>
    </row>
    <row r="33" ht="34.15" customHeight="1" spans="1:4">
      <c r="A33" s="22"/>
      <c r="B33" s="53"/>
      <c r="C33" s="22" t="s">
        <v>168</v>
      </c>
      <c r="D33" s="21"/>
    </row>
    <row r="34" ht="34.15" customHeight="1" spans="1:4">
      <c r="A34" s="22"/>
      <c r="B34" s="53"/>
      <c r="C34" s="22" t="s">
        <v>169</v>
      </c>
      <c r="D34" s="21"/>
    </row>
    <row r="35" ht="34.15" customHeight="1" spans="1:4">
      <c r="A35" s="22"/>
      <c r="B35" s="53"/>
      <c r="C35" s="22" t="s">
        <v>170</v>
      </c>
      <c r="D35" s="21"/>
    </row>
    <row r="36" ht="34.15" customHeight="1" spans="1:4">
      <c r="A36" s="22"/>
      <c r="B36" s="53"/>
      <c r="C36" s="22" t="s">
        <v>171</v>
      </c>
      <c r="D36" s="21"/>
    </row>
    <row r="37" ht="34.15" customHeight="1" spans="1:4">
      <c r="A37" s="22"/>
      <c r="B37" s="53"/>
      <c r="C37" s="22" t="s">
        <v>172</v>
      </c>
      <c r="D37" s="21"/>
    </row>
    <row r="38" ht="34.15" customHeight="1" spans="1:4">
      <c r="A38" s="22"/>
      <c r="B38" s="21"/>
      <c r="C38" s="22" t="s">
        <v>173</v>
      </c>
      <c r="D38" s="20"/>
    </row>
    <row r="39" ht="34.15" customHeight="1" spans="1:4">
      <c r="A39" s="18" t="s">
        <v>57</v>
      </c>
      <c r="B39" s="20">
        <f>B6</f>
        <v>787.83</v>
      </c>
      <c r="C39" s="18" t="s">
        <v>58</v>
      </c>
      <c r="D39" s="20">
        <f>D6</f>
        <v>787.83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41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zoomScale="80" zoomScaleNormal="80" topLeftCell="A15" workbookViewId="0">
      <selection activeCell="D26" sqref="D26"/>
    </sheetView>
  </sheetViews>
  <sheetFormatPr defaultColWidth="10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6" t="s">
        <v>174</v>
      </c>
      <c r="B1" s="16"/>
      <c r="C1" s="16"/>
      <c r="D1" s="16"/>
      <c r="E1" s="16"/>
      <c r="F1" s="16"/>
      <c r="G1" s="16" t="s">
        <v>61</v>
      </c>
    </row>
    <row r="2" ht="56.95" customHeight="1" spans="1:7">
      <c r="A2" s="17" t="s">
        <v>175</v>
      </c>
      <c r="B2" s="17"/>
      <c r="C2" s="17"/>
      <c r="D2" s="17"/>
      <c r="E2" s="17"/>
      <c r="F2" s="17"/>
      <c r="G2" s="17"/>
    </row>
    <row r="3" ht="22.75" customHeight="1" spans="1:7">
      <c r="A3" s="16"/>
      <c r="B3" s="16"/>
      <c r="C3" s="16"/>
      <c r="D3" s="16"/>
      <c r="E3" s="16"/>
      <c r="F3" s="24" t="s">
        <v>8</v>
      </c>
      <c r="G3" s="24"/>
    </row>
    <row r="4" ht="28.45" customHeight="1" spans="1:7">
      <c r="A4" s="18" t="s">
        <v>86</v>
      </c>
      <c r="B4" s="18" t="s">
        <v>87</v>
      </c>
      <c r="C4" s="18" t="s">
        <v>65</v>
      </c>
      <c r="D4" s="18" t="s">
        <v>88</v>
      </c>
      <c r="E4" s="18"/>
      <c r="F4" s="18"/>
      <c r="G4" s="18" t="s">
        <v>89</v>
      </c>
    </row>
    <row r="5" ht="28.45" customHeight="1" spans="1:7">
      <c r="A5" s="18"/>
      <c r="B5" s="18"/>
      <c r="C5" s="18"/>
      <c r="D5" s="18" t="s">
        <v>67</v>
      </c>
      <c r="E5" s="18" t="s">
        <v>176</v>
      </c>
      <c r="F5" s="18" t="s">
        <v>177</v>
      </c>
      <c r="G5" s="18"/>
    </row>
    <row r="6" ht="34.15" customHeight="1" spans="1:7">
      <c r="A6" s="19" t="s">
        <v>93</v>
      </c>
      <c r="B6" s="19" t="s">
        <v>94</v>
      </c>
      <c r="C6" s="20">
        <f>D6+G6</f>
        <v>644.2</v>
      </c>
      <c r="D6" s="20">
        <f>E6+F6</f>
        <v>530.2</v>
      </c>
      <c r="E6" s="25">
        <f>E7</f>
        <v>484.89</v>
      </c>
      <c r="F6" s="25">
        <f>F7</f>
        <v>45.31</v>
      </c>
      <c r="G6" s="25">
        <v>114</v>
      </c>
    </row>
    <row r="7" ht="34.15" customHeight="1" spans="1:7">
      <c r="A7" s="19" t="s">
        <v>95</v>
      </c>
      <c r="B7" s="19" t="s">
        <v>96</v>
      </c>
      <c r="C7" s="20">
        <f t="shared" ref="C7:C26" si="0">D7+G7</f>
        <v>644.2</v>
      </c>
      <c r="D7" s="20">
        <f t="shared" ref="D7:D26" si="1">E7+F7</f>
        <v>530.2</v>
      </c>
      <c r="E7" s="25">
        <f>E8+E13</f>
        <v>484.89</v>
      </c>
      <c r="F7" s="25">
        <f>F8+F13</f>
        <v>45.31</v>
      </c>
      <c r="G7" s="21">
        <v>114</v>
      </c>
    </row>
    <row r="8" ht="34.15" customHeight="1" spans="1:7">
      <c r="A8" s="19" t="s">
        <v>97</v>
      </c>
      <c r="B8" s="26" t="s">
        <v>98</v>
      </c>
      <c r="C8" s="20">
        <f t="shared" si="0"/>
        <v>437.95</v>
      </c>
      <c r="D8" s="20">
        <f t="shared" si="1"/>
        <v>437.95</v>
      </c>
      <c r="E8" s="21">
        <v>397.54</v>
      </c>
      <c r="F8" s="21">
        <v>40.41</v>
      </c>
      <c r="G8" s="21"/>
    </row>
    <row r="9" ht="34.15" customHeight="1" spans="1:7">
      <c r="A9" s="19" t="s">
        <v>99</v>
      </c>
      <c r="B9" s="26" t="s">
        <v>100</v>
      </c>
      <c r="C9" s="20">
        <f t="shared" si="0"/>
        <v>8.4</v>
      </c>
      <c r="D9" s="20">
        <f t="shared" si="1"/>
        <v>0</v>
      </c>
      <c r="E9" s="21"/>
      <c r="F9" s="21"/>
      <c r="G9" s="21">
        <v>8.4</v>
      </c>
    </row>
    <row r="10" ht="34.15" customHeight="1" spans="1:7">
      <c r="A10" s="19" t="s">
        <v>101</v>
      </c>
      <c r="B10" s="26" t="s">
        <v>102</v>
      </c>
      <c r="C10" s="20">
        <f t="shared" si="0"/>
        <v>82.6</v>
      </c>
      <c r="D10" s="20">
        <f t="shared" si="1"/>
        <v>0</v>
      </c>
      <c r="E10" s="21"/>
      <c r="F10" s="21"/>
      <c r="G10" s="21">
        <v>82.6</v>
      </c>
    </row>
    <row r="11" ht="34.15" customHeight="1" spans="1:7">
      <c r="A11" s="19" t="s">
        <v>103</v>
      </c>
      <c r="B11" s="26" t="s">
        <v>104</v>
      </c>
      <c r="C11" s="20">
        <f t="shared" si="0"/>
        <v>10</v>
      </c>
      <c r="D11" s="20">
        <f t="shared" si="1"/>
        <v>0</v>
      </c>
      <c r="E11" s="21"/>
      <c r="F11" s="21"/>
      <c r="G11" s="21">
        <v>10</v>
      </c>
    </row>
    <row r="12" ht="34.15" customHeight="1" spans="1:7">
      <c r="A12" s="19" t="s">
        <v>105</v>
      </c>
      <c r="B12" s="26" t="s">
        <v>106</v>
      </c>
      <c r="C12" s="20">
        <f t="shared" si="0"/>
        <v>13</v>
      </c>
      <c r="D12" s="20">
        <f t="shared" si="1"/>
        <v>0</v>
      </c>
      <c r="E12" s="21"/>
      <c r="F12" s="21"/>
      <c r="G12" s="21">
        <v>13</v>
      </c>
    </row>
    <row r="13" ht="34.15" customHeight="1" spans="1:7">
      <c r="A13" s="19" t="s">
        <v>107</v>
      </c>
      <c r="B13" s="26" t="s">
        <v>108</v>
      </c>
      <c r="C13" s="20">
        <f t="shared" si="0"/>
        <v>92.25</v>
      </c>
      <c r="D13" s="20">
        <f t="shared" si="1"/>
        <v>92.25</v>
      </c>
      <c r="E13" s="21">
        <v>87.35</v>
      </c>
      <c r="F13" s="21">
        <v>4.9</v>
      </c>
      <c r="G13" s="21"/>
    </row>
    <row r="14" ht="34.15" customHeight="1" spans="1:7">
      <c r="A14" s="19" t="s">
        <v>109</v>
      </c>
      <c r="B14" s="19" t="s">
        <v>110</v>
      </c>
      <c r="C14" s="20">
        <f t="shared" si="0"/>
        <v>112.25</v>
      </c>
      <c r="D14" s="20">
        <f t="shared" si="1"/>
        <v>112.25</v>
      </c>
      <c r="E14" s="25">
        <f>E15+E20</f>
        <v>112.25</v>
      </c>
      <c r="F14" s="25"/>
      <c r="G14" s="25"/>
    </row>
    <row r="15" ht="34.15" customHeight="1" spans="1:7">
      <c r="A15" s="19" t="s">
        <v>111</v>
      </c>
      <c r="B15" s="19" t="s">
        <v>112</v>
      </c>
      <c r="C15" s="20">
        <f t="shared" si="0"/>
        <v>110.76</v>
      </c>
      <c r="D15" s="20">
        <f t="shared" si="1"/>
        <v>110.76</v>
      </c>
      <c r="E15" s="25">
        <f>E16+E17+E18+E19</f>
        <v>110.76</v>
      </c>
      <c r="F15" s="25"/>
      <c r="G15" s="21"/>
    </row>
    <row r="16" ht="34.15" customHeight="1" spans="1:7">
      <c r="A16" s="19" t="s">
        <v>113</v>
      </c>
      <c r="B16" s="26" t="s">
        <v>114</v>
      </c>
      <c r="C16" s="20">
        <f t="shared" si="0"/>
        <v>25.29</v>
      </c>
      <c r="D16" s="20">
        <f t="shared" si="1"/>
        <v>25.29</v>
      </c>
      <c r="E16" s="21">
        <v>25.29</v>
      </c>
      <c r="F16" s="21"/>
      <c r="G16" s="21"/>
    </row>
    <row r="17" ht="34.15" customHeight="1" spans="1:7">
      <c r="A17" s="19" t="s">
        <v>115</v>
      </c>
      <c r="B17" s="26" t="s">
        <v>116</v>
      </c>
      <c r="C17" s="20">
        <f t="shared" si="0"/>
        <v>4.83</v>
      </c>
      <c r="D17" s="20">
        <f t="shared" si="1"/>
        <v>4.83</v>
      </c>
      <c r="E17" s="21">
        <v>4.83</v>
      </c>
      <c r="F17" s="21"/>
      <c r="G17" s="21"/>
    </row>
    <row r="18" ht="34.15" customHeight="1" spans="1:7">
      <c r="A18" s="19" t="s">
        <v>117</v>
      </c>
      <c r="B18" s="26" t="s">
        <v>118</v>
      </c>
      <c r="C18" s="20">
        <f t="shared" si="0"/>
        <v>62.04</v>
      </c>
      <c r="D18" s="20">
        <f t="shared" si="1"/>
        <v>62.04</v>
      </c>
      <c r="E18" s="21">
        <v>62.04</v>
      </c>
      <c r="F18" s="21"/>
      <c r="G18" s="21"/>
    </row>
    <row r="19" ht="34.15" customHeight="1" spans="1:7">
      <c r="A19" s="19" t="s">
        <v>119</v>
      </c>
      <c r="B19" s="26" t="s">
        <v>120</v>
      </c>
      <c r="C19" s="20">
        <f t="shared" si="0"/>
        <v>18.6</v>
      </c>
      <c r="D19" s="20">
        <f t="shared" si="1"/>
        <v>18.6</v>
      </c>
      <c r="E19" s="21">
        <v>18.6</v>
      </c>
      <c r="F19" s="21"/>
      <c r="G19" s="21"/>
    </row>
    <row r="20" ht="34.15" customHeight="1" spans="1:7">
      <c r="A20" s="19" t="s">
        <v>121</v>
      </c>
      <c r="B20" s="19" t="s">
        <v>122</v>
      </c>
      <c r="C20" s="20">
        <f t="shared" si="0"/>
        <v>1.49</v>
      </c>
      <c r="D20" s="20">
        <f t="shared" si="1"/>
        <v>1.49</v>
      </c>
      <c r="E20" s="25">
        <f>E21</f>
        <v>1.49</v>
      </c>
      <c r="F20" s="25"/>
      <c r="G20" s="21"/>
    </row>
    <row r="21" ht="34.15" customHeight="1" spans="1:7">
      <c r="A21" s="19" t="s">
        <v>123</v>
      </c>
      <c r="B21" s="26" t="s">
        <v>124</v>
      </c>
      <c r="C21" s="20">
        <f t="shared" si="0"/>
        <v>1.49</v>
      </c>
      <c r="D21" s="20">
        <f t="shared" si="1"/>
        <v>1.49</v>
      </c>
      <c r="E21" s="21">
        <v>1.49</v>
      </c>
      <c r="F21" s="21"/>
      <c r="G21" s="21"/>
    </row>
    <row r="22" ht="34.15" customHeight="1" spans="1:7">
      <c r="A22" s="19" t="s">
        <v>125</v>
      </c>
      <c r="B22" s="19" t="s">
        <v>126</v>
      </c>
      <c r="C22" s="20">
        <f t="shared" si="0"/>
        <v>31.376</v>
      </c>
      <c r="D22" s="20">
        <f t="shared" si="1"/>
        <v>31.376</v>
      </c>
      <c r="E22" s="25">
        <v>31.376</v>
      </c>
      <c r="F22" s="25"/>
      <c r="G22" s="25"/>
    </row>
    <row r="23" ht="34.15" customHeight="1" spans="1:7">
      <c r="A23" s="19" t="s">
        <v>127</v>
      </c>
      <c r="B23" s="19" t="s">
        <v>128</v>
      </c>
      <c r="C23" s="20">
        <f t="shared" si="0"/>
        <v>31.38</v>
      </c>
      <c r="D23" s="20">
        <f t="shared" si="1"/>
        <v>31.38</v>
      </c>
      <c r="E23" s="25">
        <f>E24+E25</f>
        <v>31.38</v>
      </c>
      <c r="F23" s="25"/>
      <c r="G23" s="21"/>
    </row>
    <row r="24" ht="34.15" customHeight="1" spans="1:7">
      <c r="A24" s="19" t="s">
        <v>129</v>
      </c>
      <c r="B24" s="26" t="s">
        <v>130</v>
      </c>
      <c r="C24" s="20">
        <f t="shared" si="0"/>
        <v>25.85</v>
      </c>
      <c r="D24" s="20">
        <f t="shared" si="1"/>
        <v>25.85</v>
      </c>
      <c r="E24" s="21">
        <v>25.85</v>
      </c>
      <c r="F24" s="21"/>
      <c r="G24" s="21"/>
    </row>
    <row r="25" ht="34.15" customHeight="1" spans="1:7">
      <c r="A25" s="19" t="s">
        <v>131</v>
      </c>
      <c r="B25" s="26" t="s">
        <v>132</v>
      </c>
      <c r="C25" s="20">
        <f t="shared" si="0"/>
        <v>5.53</v>
      </c>
      <c r="D25" s="20">
        <f t="shared" si="1"/>
        <v>5.53</v>
      </c>
      <c r="E25" s="21">
        <v>5.53</v>
      </c>
      <c r="F25" s="21"/>
      <c r="G25" s="21"/>
    </row>
    <row r="26" ht="34.15" customHeight="1" spans="1:7">
      <c r="A26" s="27"/>
      <c r="B26" s="18" t="s">
        <v>178</v>
      </c>
      <c r="C26" s="20">
        <f t="shared" si="0"/>
        <v>787.826</v>
      </c>
      <c r="D26" s="20">
        <f>D22+D14+D6</f>
        <v>673.826</v>
      </c>
      <c r="E26" s="20">
        <f>E22+E14+E6</f>
        <v>628.516</v>
      </c>
      <c r="F26" s="20">
        <f>F6</f>
        <v>45.31</v>
      </c>
      <c r="G26" s="20">
        <v>114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63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zoomScale="90" zoomScaleNormal="90" topLeftCell="A14" workbookViewId="0">
      <selection activeCell="E16" sqref="E16:E27"/>
    </sheetView>
  </sheetViews>
  <sheetFormatPr defaultColWidth="10" defaultRowHeight="13.5" outlineLevelCol="4"/>
  <cols>
    <col min="1" max="1" width="15.3833333333333" customWidth="1"/>
    <col min="2" max="2" width="51.3" customWidth="1"/>
    <col min="3" max="5" width="30.775" customWidth="1"/>
    <col min="6" max="6" width="9.76666666666667" customWidth="1"/>
  </cols>
  <sheetData>
    <row r="1" ht="22.75" customHeight="1" spans="1:5">
      <c r="A1" s="16" t="s">
        <v>179</v>
      </c>
      <c r="B1" s="16"/>
      <c r="C1" s="16"/>
      <c r="D1" s="16"/>
      <c r="E1" s="16" t="s">
        <v>61</v>
      </c>
    </row>
    <row r="2" ht="56.95" customHeight="1" spans="1:5">
      <c r="A2" s="17" t="s">
        <v>180</v>
      </c>
      <c r="B2" s="17"/>
      <c r="C2" s="17"/>
      <c r="D2" s="17"/>
      <c r="E2" s="17"/>
    </row>
    <row r="3" ht="22.75" customHeight="1" spans="1:5">
      <c r="A3" s="16"/>
      <c r="B3" s="16"/>
      <c r="C3" s="16"/>
      <c r="D3" s="51" t="s">
        <v>181</v>
      </c>
      <c r="E3" s="52" t="s">
        <v>8</v>
      </c>
    </row>
    <row r="4" ht="28.45" customHeight="1" spans="1:5">
      <c r="A4" s="18" t="s">
        <v>182</v>
      </c>
      <c r="B4" s="18"/>
      <c r="C4" s="18" t="s">
        <v>183</v>
      </c>
      <c r="D4" s="18"/>
      <c r="E4" s="18"/>
    </row>
    <row r="5" ht="28.45" customHeight="1" spans="1:5">
      <c r="A5" s="18" t="s">
        <v>86</v>
      </c>
      <c r="B5" s="18" t="s">
        <v>87</v>
      </c>
      <c r="C5" s="18" t="s">
        <v>65</v>
      </c>
      <c r="D5" s="18" t="s">
        <v>176</v>
      </c>
      <c r="E5" s="18" t="s">
        <v>177</v>
      </c>
    </row>
    <row r="6" ht="34.15" customHeight="1" spans="1:5">
      <c r="A6" s="19" t="s">
        <v>184</v>
      </c>
      <c r="B6" s="19" t="s">
        <v>185</v>
      </c>
      <c r="C6" s="20">
        <f>D6+E6</f>
        <v>598.4</v>
      </c>
      <c r="D6" s="25">
        <f>D7+D8+D9+D10+D11+D12+D13+D14</f>
        <v>598.4</v>
      </c>
      <c r="E6" s="25"/>
    </row>
    <row r="7" ht="34.15" customHeight="1" spans="1:5">
      <c r="A7" s="19" t="s">
        <v>186</v>
      </c>
      <c r="B7" s="19" t="s">
        <v>187</v>
      </c>
      <c r="C7" s="20">
        <f t="shared" ref="C7:C31" si="0">D7+E7</f>
        <v>215.18</v>
      </c>
      <c r="D7" s="21">
        <v>215.18</v>
      </c>
      <c r="E7" s="21"/>
    </row>
    <row r="8" ht="34.15" customHeight="1" spans="1:5">
      <c r="A8" s="19" t="s">
        <v>188</v>
      </c>
      <c r="B8" s="19" t="s">
        <v>189</v>
      </c>
      <c r="C8" s="20">
        <f t="shared" si="0"/>
        <v>256.91</v>
      </c>
      <c r="D8" s="21">
        <v>256.91</v>
      </c>
      <c r="E8" s="21"/>
    </row>
    <row r="9" ht="34.15" customHeight="1" spans="1:5">
      <c r="A9" s="19" t="s">
        <v>190</v>
      </c>
      <c r="B9" s="19" t="s">
        <v>191</v>
      </c>
      <c r="C9" s="20">
        <f t="shared" si="0"/>
        <v>11.94</v>
      </c>
      <c r="D9" s="21">
        <v>11.94</v>
      </c>
      <c r="E9" s="21"/>
    </row>
    <row r="10" ht="34.15" customHeight="1" spans="1:5">
      <c r="A10" s="19" t="s">
        <v>192</v>
      </c>
      <c r="B10" s="19" t="s">
        <v>193</v>
      </c>
      <c r="C10" s="20">
        <f t="shared" si="0"/>
        <v>62.04</v>
      </c>
      <c r="D10" s="21">
        <v>62.04</v>
      </c>
      <c r="E10" s="21"/>
    </row>
    <row r="11" ht="34.15" customHeight="1" spans="1:5">
      <c r="A11" s="19" t="s">
        <v>194</v>
      </c>
      <c r="B11" s="19" t="s">
        <v>195</v>
      </c>
      <c r="C11" s="20">
        <f t="shared" si="0"/>
        <v>18.6</v>
      </c>
      <c r="D11" s="21">
        <v>18.6</v>
      </c>
      <c r="E11" s="21"/>
    </row>
    <row r="12" ht="34.15" customHeight="1" spans="1:5">
      <c r="A12" s="19" t="s">
        <v>196</v>
      </c>
      <c r="B12" s="19" t="s">
        <v>197</v>
      </c>
      <c r="C12" s="20">
        <f t="shared" si="0"/>
        <v>31.38</v>
      </c>
      <c r="D12" s="21">
        <v>31.38</v>
      </c>
      <c r="E12" s="21"/>
    </row>
    <row r="13" ht="34.15" customHeight="1" spans="1:5">
      <c r="A13" s="19" t="s">
        <v>198</v>
      </c>
      <c r="B13" s="19" t="s">
        <v>199</v>
      </c>
      <c r="C13" s="20">
        <f t="shared" si="0"/>
        <v>1.49</v>
      </c>
      <c r="D13" s="21">
        <v>1.49</v>
      </c>
      <c r="E13" s="21"/>
    </row>
    <row r="14" ht="34.15" customHeight="1" spans="1:5">
      <c r="A14" s="19" t="s">
        <v>200</v>
      </c>
      <c r="B14" s="19" t="s">
        <v>201</v>
      </c>
      <c r="C14" s="20">
        <f t="shared" si="0"/>
        <v>0.86</v>
      </c>
      <c r="D14" s="21">
        <v>0.86</v>
      </c>
      <c r="E14" s="21"/>
    </row>
    <row r="15" ht="34.15" customHeight="1" spans="1:5">
      <c r="A15" s="19" t="s">
        <v>202</v>
      </c>
      <c r="B15" s="19" t="s">
        <v>203</v>
      </c>
      <c r="C15" s="20">
        <f t="shared" si="0"/>
        <v>45.31</v>
      </c>
      <c r="D15" s="25"/>
      <c r="E15" s="25">
        <f>E16+E17+E18+E19+E20+E21+E22+E23+E24+E25+E26+E27</f>
        <v>45.31</v>
      </c>
    </row>
    <row r="16" ht="34.15" customHeight="1" spans="1:5">
      <c r="A16" s="19" t="s">
        <v>204</v>
      </c>
      <c r="B16" s="19" t="s">
        <v>205</v>
      </c>
      <c r="C16" s="20">
        <f t="shared" si="0"/>
        <v>26.48</v>
      </c>
      <c r="D16" s="21"/>
      <c r="E16" s="21">
        <v>26.48</v>
      </c>
    </row>
    <row r="17" ht="34.15" customHeight="1" spans="1:5">
      <c r="A17" s="19" t="s">
        <v>206</v>
      </c>
      <c r="B17" s="19" t="s">
        <v>207</v>
      </c>
      <c r="C17" s="20">
        <f t="shared" si="0"/>
        <v>0.2</v>
      </c>
      <c r="D17" s="21"/>
      <c r="E17" s="21">
        <v>0.2</v>
      </c>
    </row>
    <row r="18" ht="34.15" customHeight="1" spans="1:5">
      <c r="A18" s="19" t="s">
        <v>208</v>
      </c>
      <c r="B18" s="19" t="s">
        <v>209</v>
      </c>
      <c r="C18" s="20">
        <f t="shared" si="0"/>
        <v>1.5</v>
      </c>
      <c r="D18" s="21"/>
      <c r="E18" s="21">
        <v>1.5</v>
      </c>
    </row>
    <row r="19" ht="34.15" customHeight="1" spans="1:5">
      <c r="A19" s="19" t="s">
        <v>210</v>
      </c>
      <c r="B19" s="19" t="s">
        <v>211</v>
      </c>
      <c r="C19" s="20">
        <f t="shared" si="0"/>
        <v>0.5</v>
      </c>
      <c r="D19" s="21"/>
      <c r="E19" s="21">
        <v>0.5</v>
      </c>
    </row>
    <row r="20" ht="34.15" customHeight="1" spans="1:5">
      <c r="A20" s="19" t="s">
        <v>212</v>
      </c>
      <c r="B20" s="19" t="s">
        <v>213</v>
      </c>
      <c r="C20" s="20">
        <f t="shared" si="0"/>
        <v>6.8</v>
      </c>
      <c r="D20" s="21"/>
      <c r="E20" s="21">
        <v>6.8</v>
      </c>
    </row>
    <row r="21" ht="34.15" customHeight="1" spans="1:5">
      <c r="A21" s="19" t="s">
        <v>214</v>
      </c>
      <c r="B21" s="19" t="s">
        <v>215</v>
      </c>
      <c r="C21" s="20">
        <f t="shared" si="0"/>
        <v>1</v>
      </c>
      <c r="D21" s="21"/>
      <c r="E21" s="21">
        <v>1</v>
      </c>
    </row>
    <row r="22" ht="34.15" customHeight="1" spans="1:5">
      <c r="A22" s="19" t="s">
        <v>216</v>
      </c>
      <c r="B22" s="19" t="s">
        <v>217</v>
      </c>
      <c r="C22" s="20">
        <f t="shared" si="0"/>
        <v>0.5</v>
      </c>
      <c r="D22" s="21"/>
      <c r="E22" s="21">
        <v>0.5</v>
      </c>
    </row>
    <row r="23" ht="34.15" customHeight="1" spans="1:5">
      <c r="A23" s="19" t="s">
        <v>218</v>
      </c>
      <c r="B23" s="19" t="s">
        <v>219</v>
      </c>
      <c r="C23" s="20">
        <f t="shared" si="0"/>
        <v>1.19</v>
      </c>
      <c r="D23" s="21"/>
      <c r="E23" s="21">
        <v>1.19</v>
      </c>
    </row>
    <row r="24" ht="34.15" customHeight="1" spans="1:5">
      <c r="A24" s="19" t="s">
        <v>220</v>
      </c>
      <c r="B24" s="19" t="s">
        <v>221</v>
      </c>
      <c r="C24" s="20">
        <f t="shared" si="0"/>
        <v>3.12</v>
      </c>
      <c r="D24" s="21"/>
      <c r="E24" s="21">
        <v>3.12</v>
      </c>
    </row>
    <row r="25" ht="34.15" customHeight="1" spans="1:5">
      <c r="A25" s="19" t="s">
        <v>222</v>
      </c>
      <c r="B25" s="19" t="s">
        <v>223</v>
      </c>
      <c r="C25" s="20">
        <f t="shared" si="0"/>
        <v>1.72</v>
      </c>
      <c r="D25" s="21"/>
      <c r="E25" s="21">
        <v>1.72</v>
      </c>
    </row>
    <row r="26" ht="34.15" customHeight="1" spans="1:5">
      <c r="A26" s="19" t="s">
        <v>224</v>
      </c>
      <c r="B26" s="19" t="s">
        <v>225</v>
      </c>
      <c r="C26" s="20">
        <f t="shared" si="0"/>
        <v>0.1</v>
      </c>
      <c r="D26" s="21"/>
      <c r="E26" s="21">
        <v>0.1</v>
      </c>
    </row>
    <row r="27" ht="34.15" customHeight="1" spans="1:5">
      <c r="A27" s="19" t="s">
        <v>226</v>
      </c>
      <c r="B27" s="19" t="s">
        <v>227</v>
      </c>
      <c r="C27" s="20">
        <f t="shared" si="0"/>
        <v>2.2</v>
      </c>
      <c r="D27" s="21"/>
      <c r="E27" s="21">
        <v>2.2</v>
      </c>
    </row>
    <row r="28" ht="34.15" customHeight="1" spans="1:5">
      <c r="A28" s="19" t="s">
        <v>228</v>
      </c>
      <c r="B28" s="19" t="s">
        <v>229</v>
      </c>
      <c r="C28" s="20">
        <f t="shared" si="0"/>
        <v>30.12</v>
      </c>
      <c r="D28" s="25">
        <f>D29+D30</f>
        <v>30.12</v>
      </c>
      <c r="E28" s="25"/>
    </row>
    <row r="29" ht="34.15" customHeight="1" spans="1:5">
      <c r="A29" s="19" t="s">
        <v>230</v>
      </c>
      <c r="B29" s="19" t="s">
        <v>231</v>
      </c>
      <c r="C29" s="20">
        <f t="shared" si="0"/>
        <v>10.5</v>
      </c>
      <c r="D29" s="21">
        <v>10.5</v>
      </c>
      <c r="E29" s="21"/>
    </row>
    <row r="30" ht="34.15" customHeight="1" spans="1:5">
      <c r="A30" s="19" t="s">
        <v>232</v>
      </c>
      <c r="B30" s="19" t="s">
        <v>233</v>
      </c>
      <c r="C30" s="20">
        <f t="shared" si="0"/>
        <v>19.62</v>
      </c>
      <c r="D30" s="21">
        <v>19.62</v>
      </c>
      <c r="E30" s="21"/>
    </row>
    <row r="31" ht="34.15" customHeight="1" spans="1:5">
      <c r="A31" s="18" t="s">
        <v>65</v>
      </c>
      <c r="B31" s="18"/>
      <c r="C31" s="20">
        <f t="shared" si="0"/>
        <v>673.83</v>
      </c>
      <c r="D31" s="20">
        <f>D28+D6</f>
        <v>628.52</v>
      </c>
      <c r="E31" s="20">
        <f>E15</f>
        <v>45.31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999993801117" bottom="0.268999993801117" header="0" footer="0"/>
  <pageSetup paperSize="9" scale="53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workbookViewId="0">
      <selection activeCell="E15" sqref="E15"/>
    </sheetView>
  </sheetViews>
  <sheetFormatPr defaultColWidth="9" defaultRowHeight="13.5"/>
  <cols>
    <col min="1" max="1" width="13.75" style="28" customWidth="1"/>
    <col min="2" max="2" width="6.88333333333333" style="28" customWidth="1"/>
    <col min="3" max="3" width="7" style="28" customWidth="1"/>
    <col min="4" max="4" width="9" style="28"/>
    <col min="5" max="5" width="7.5" style="28" customWidth="1"/>
    <col min="6" max="6" width="6.38333333333333" style="28" customWidth="1"/>
    <col min="7" max="7" width="7.69166666666667" style="28" customWidth="1"/>
    <col min="8" max="8" width="7.13333333333333" style="28" customWidth="1"/>
    <col min="9" max="10" width="9" style="28"/>
    <col min="11" max="11" width="7.2" style="28" customWidth="1"/>
    <col min="12" max="12" width="7.03333333333333" style="28" customWidth="1"/>
    <col min="13" max="13" width="9" style="28"/>
    <col min="14" max="14" width="7.2" style="28" customWidth="1"/>
    <col min="15" max="15" width="9" style="28"/>
    <col min="16" max="16" width="7.525" style="28" customWidth="1"/>
    <col min="17" max="16384" width="9" style="28"/>
  </cols>
  <sheetData>
    <row r="1" s="28" customFormat="1" spans="1:27">
      <c r="A1" s="29" t="s">
        <v>234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="28" customFormat="1" ht="24" spans="1:27">
      <c r="A2" s="31" t="s">
        <v>235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="28" customFormat="1" spans="1:27">
      <c r="A3" s="29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5"/>
      <c r="P3" s="45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="28" customFormat="1" spans="1:27">
      <c r="A4" s="29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46" t="s">
        <v>8</v>
      </c>
      <c r="P4" s="46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="28" customFormat="1" ht="31" customHeight="1" spans="1:27">
      <c r="A5" s="33" t="s">
        <v>135</v>
      </c>
      <c r="B5" s="34" t="s">
        <v>236</v>
      </c>
      <c r="C5" s="35"/>
      <c r="D5" s="36"/>
      <c r="E5" s="34" t="s">
        <v>237</v>
      </c>
      <c r="F5" s="35"/>
      <c r="G5" s="36"/>
      <c r="H5" s="34" t="s">
        <v>238</v>
      </c>
      <c r="I5" s="35"/>
      <c r="J5" s="36"/>
      <c r="K5" s="34" t="s">
        <v>239</v>
      </c>
      <c r="L5" s="35"/>
      <c r="M5" s="36"/>
      <c r="N5" s="34" t="s">
        <v>240</v>
      </c>
      <c r="O5" s="35"/>
      <c r="P5" s="36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="28" customFormat="1" spans="1:27">
      <c r="A6" s="37"/>
      <c r="B6" s="33" t="s">
        <v>65</v>
      </c>
      <c r="C6" s="33" t="s">
        <v>241</v>
      </c>
      <c r="D6" s="33" t="s">
        <v>242</v>
      </c>
      <c r="E6" s="33" t="s">
        <v>65</v>
      </c>
      <c r="F6" s="33" t="s">
        <v>241</v>
      </c>
      <c r="G6" s="33" t="s">
        <v>242</v>
      </c>
      <c r="H6" s="33" t="s">
        <v>65</v>
      </c>
      <c r="I6" s="33" t="s">
        <v>241</v>
      </c>
      <c r="J6" s="33" t="s">
        <v>242</v>
      </c>
      <c r="K6" s="33" t="s">
        <v>65</v>
      </c>
      <c r="L6" s="33" t="s">
        <v>241</v>
      </c>
      <c r="M6" s="33" t="s">
        <v>242</v>
      </c>
      <c r="N6" s="33" t="s">
        <v>65</v>
      </c>
      <c r="O6" s="33" t="s">
        <v>241</v>
      </c>
      <c r="P6" s="33" t="s">
        <v>242</v>
      </c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="28" customFormat="1" ht="32" customHeight="1" spans="1:27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="28" customFormat="1" ht="28.8" customHeight="1" spans="1:27">
      <c r="A8" s="39" t="s">
        <v>65</v>
      </c>
      <c r="B8" s="40">
        <f>C8</f>
        <v>17.28</v>
      </c>
      <c r="C8" s="40">
        <f>C9+C10+C11</f>
        <v>17.28</v>
      </c>
      <c r="D8" s="40"/>
      <c r="E8" s="40">
        <f t="shared" ref="E8:E13" si="0">F8+G8</f>
        <v>17.28</v>
      </c>
      <c r="F8" s="40">
        <f>F9+F10+F11</f>
        <v>17.28</v>
      </c>
      <c r="G8" s="40"/>
      <c r="H8" s="41">
        <f t="shared" ref="H8:H13" si="1">I8</f>
        <v>16.89</v>
      </c>
      <c r="I8" s="41">
        <f>I9+I10+I11</f>
        <v>16.89</v>
      </c>
      <c r="J8" s="41"/>
      <c r="K8" s="41">
        <f t="shared" ref="K8:K13" si="2">L8+M8</f>
        <v>-0.39</v>
      </c>
      <c r="L8" s="41">
        <f>L9+L10+L11</f>
        <v>-0.39</v>
      </c>
      <c r="M8" s="41"/>
      <c r="N8" s="47">
        <f t="shared" ref="N8:N13" si="3">O8</f>
        <v>-0.39</v>
      </c>
      <c r="O8" s="47">
        <f>O9+O10+O11</f>
        <v>-0.39</v>
      </c>
      <c r="P8" s="47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="28" customFormat="1" spans="1:27">
      <c r="A9" s="42" t="s">
        <v>243</v>
      </c>
      <c r="B9" s="40">
        <f t="shared" ref="B8:B13" si="4">C9</f>
        <v>0</v>
      </c>
      <c r="C9" s="40">
        <v>0</v>
      </c>
      <c r="D9" s="40"/>
      <c r="E9" s="40">
        <f t="shared" si="0"/>
        <v>0</v>
      </c>
      <c r="F9" s="40">
        <v>0</v>
      </c>
      <c r="G9" s="40"/>
      <c r="H9" s="41">
        <f t="shared" si="1"/>
        <v>0</v>
      </c>
      <c r="I9" s="41">
        <v>0</v>
      </c>
      <c r="J9" s="41"/>
      <c r="K9" s="41">
        <f t="shared" si="2"/>
        <v>0</v>
      </c>
      <c r="L9" s="41">
        <v>0</v>
      </c>
      <c r="M9" s="41"/>
      <c r="N9" s="47">
        <f t="shared" si="3"/>
        <v>0</v>
      </c>
      <c r="O9" s="47">
        <v>0</v>
      </c>
      <c r="P9" s="47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="28" customFormat="1" spans="1:27">
      <c r="A10" s="42" t="s">
        <v>244</v>
      </c>
      <c r="B10" s="40">
        <f t="shared" si="4"/>
        <v>2.7</v>
      </c>
      <c r="C10" s="43">
        <v>2.7</v>
      </c>
      <c r="D10" s="40"/>
      <c r="E10" s="40">
        <f t="shared" si="0"/>
        <v>2.7</v>
      </c>
      <c r="F10" s="40">
        <v>2.7</v>
      </c>
      <c r="G10" s="40"/>
      <c r="H10" s="41">
        <f t="shared" si="1"/>
        <v>2.68</v>
      </c>
      <c r="I10" s="48">
        <v>2.68</v>
      </c>
      <c r="J10" s="41"/>
      <c r="K10" s="41">
        <f t="shared" si="2"/>
        <v>-0.02</v>
      </c>
      <c r="L10" s="41">
        <v>-0.02</v>
      </c>
      <c r="M10" s="41"/>
      <c r="N10" s="47">
        <f t="shared" si="3"/>
        <v>-0.02</v>
      </c>
      <c r="O10" s="47">
        <v>-0.02</v>
      </c>
      <c r="P10" s="47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="28" customFormat="1" ht="24" spans="1:27">
      <c r="A11" s="42" t="s">
        <v>245</v>
      </c>
      <c r="B11" s="40">
        <f t="shared" si="4"/>
        <v>14.58</v>
      </c>
      <c r="C11" s="40">
        <f>C12+C13</f>
        <v>14.58</v>
      </c>
      <c r="D11" s="40"/>
      <c r="E11" s="40">
        <f t="shared" si="0"/>
        <v>14.58</v>
      </c>
      <c r="F11" s="40">
        <f>F12+F13</f>
        <v>14.58</v>
      </c>
      <c r="G11" s="40"/>
      <c r="H11" s="41">
        <f t="shared" si="1"/>
        <v>14.21</v>
      </c>
      <c r="I11" s="41">
        <f>I12+I13</f>
        <v>14.21</v>
      </c>
      <c r="J11" s="41"/>
      <c r="K11" s="41">
        <f t="shared" si="2"/>
        <v>-0.37</v>
      </c>
      <c r="L11" s="41">
        <f>L12+L13</f>
        <v>-0.37</v>
      </c>
      <c r="M11" s="41"/>
      <c r="N11" s="47">
        <f t="shared" si="3"/>
        <v>-0.37</v>
      </c>
      <c r="O11" s="47">
        <f>O12+O13</f>
        <v>-0.37</v>
      </c>
      <c r="P11" s="47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s="28" customFormat="1" ht="24" spans="1:27">
      <c r="A12" s="42" t="s">
        <v>246</v>
      </c>
      <c r="B12" s="40">
        <f t="shared" si="4"/>
        <v>14.58</v>
      </c>
      <c r="C12" s="44">
        <v>14.58</v>
      </c>
      <c r="D12" s="40"/>
      <c r="E12" s="40">
        <f t="shared" si="0"/>
        <v>14.58</v>
      </c>
      <c r="F12" s="40">
        <v>14.58</v>
      </c>
      <c r="G12" s="40"/>
      <c r="H12" s="41">
        <f t="shared" si="1"/>
        <v>14.21</v>
      </c>
      <c r="I12" s="48">
        <v>14.21</v>
      </c>
      <c r="J12" s="41"/>
      <c r="K12" s="41">
        <f t="shared" si="2"/>
        <v>-0.37</v>
      </c>
      <c r="L12" s="41">
        <v>-0.37</v>
      </c>
      <c r="M12" s="41"/>
      <c r="N12" s="47">
        <f t="shared" si="3"/>
        <v>-0.37</v>
      </c>
      <c r="O12" s="47">
        <v>-0.37</v>
      </c>
      <c r="P12" s="47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="28" customFormat="1" ht="24" spans="1:27">
      <c r="A13" s="42" t="s">
        <v>247</v>
      </c>
      <c r="B13" s="40">
        <f t="shared" si="4"/>
        <v>0</v>
      </c>
      <c r="C13" s="40">
        <v>0</v>
      </c>
      <c r="D13" s="40"/>
      <c r="E13" s="40">
        <f t="shared" si="0"/>
        <v>0</v>
      </c>
      <c r="F13" s="40">
        <v>0</v>
      </c>
      <c r="G13" s="40"/>
      <c r="H13" s="41">
        <f t="shared" si="1"/>
        <v>0</v>
      </c>
      <c r="I13" s="41">
        <v>0</v>
      </c>
      <c r="J13" s="41"/>
      <c r="K13" s="41">
        <f t="shared" si="2"/>
        <v>0</v>
      </c>
      <c r="L13" s="41">
        <v>0</v>
      </c>
      <c r="M13" s="41"/>
      <c r="N13" s="47">
        <f t="shared" si="3"/>
        <v>0</v>
      </c>
      <c r="O13" s="47">
        <v>0</v>
      </c>
      <c r="P13" s="47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="28" customFormat="1" spans="1:27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49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</sheetData>
  <mergeCells count="23">
    <mergeCell ref="A2:P2"/>
    <mergeCell ref="O4:P4"/>
    <mergeCell ref="B5:D5"/>
    <mergeCell ref="E5:G5"/>
    <mergeCell ref="H5:J5"/>
    <mergeCell ref="K5:M5"/>
    <mergeCell ref="N5:P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ageMargins left="0.75" right="0.196527777777778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I12" sqref="I12"/>
    </sheetView>
  </sheetViews>
  <sheetFormatPr defaultColWidth="10" defaultRowHeight="13.5" outlineLevelCol="4"/>
  <cols>
    <col min="1" max="1" width="12.8" customWidth="1"/>
    <col min="2" max="2" width="28.6666666666667" customWidth="1"/>
    <col min="3" max="3" width="21.6333333333333" customWidth="1"/>
    <col min="4" max="4" width="22.3166666666667" customWidth="1"/>
    <col min="5" max="5" width="26.25" customWidth="1"/>
    <col min="6" max="6" width="9.76666666666667" customWidth="1"/>
  </cols>
  <sheetData>
    <row r="1" ht="22.75" customHeight="1" spans="1:5">
      <c r="A1" s="16" t="s">
        <v>248</v>
      </c>
      <c r="B1" s="16"/>
      <c r="C1" s="16"/>
      <c r="D1" s="16"/>
      <c r="E1" s="16" t="s">
        <v>61</v>
      </c>
    </row>
    <row r="2" ht="56.95" customHeight="1" spans="1:5">
      <c r="A2" s="17" t="s">
        <v>249</v>
      </c>
      <c r="B2" s="17"/>
      <c r="C2" s="17"/>
      <c r="D2" s="17"/>
      <c r="E2" s="17"/>
    </row>
    <row r="3" ht="22.75" customHeight="1" spans="1:5">
      <c r="A3" s="16"/>
      <c r="B3" s="16"/>
      <c r="C3" s="16"/>
      <c r="D3" s="16"/>
      <c r="E3" s="24" t="s">
        <v>8</v>
      </c>
    </row>
    <row r="4" ht="28.45" customHeight="1" spans="1:5">
      <c r="A4" s="18" t="s">
        <v>86</v>
      </c>
      <c r="B4" s="18" t="s">
        <v>87</v>
      </c>
      <c r="C4" s="18" t="s">
        <v>250</v>
      </c>
      <c r="D4" s="18"/>
      <c r="E4" s="18"/>
    </row>
    <row r="5" ht="28.45" customHeight="1" spans="1:5">
      <c r="A5" s="18"/>
      <c r="B5" s="18"/>
      <c r="C5" s="18" t="s">
        <v>65</v>
      </c>
      <c r="D5" s="18" t="s">
        <v>88</v>
      </c>
      <c r="E5" s="18" t="s">
        <v>89</v>
      </c>
    </row>
    <row r="6" ht="34.15" customHeight="1" spans="1:5">
      <c r="A6" s="19"/>
      <c r="B6" s="19"/>
      <c r="C6" s="20"/>
      <c r="D6" s="25"/>
      <c r="E6" s="25"/>
    </row>
    <row r="7" ht="34.15" customHeight="1" spans="1:5">
      <c r="A7" s="19"/>
      <c r="B7" s="19"/>
      <c r="C7" s="20"/>
      <c r="D7" s="25"/>
      <c r="E7" s="25"/>
    </row>
    <row r="8" ht="34.15" customHeight="1" spans="1:5">
      <c r="A8" s="19"/>
      <c r="B8" s="26"/>
      <c r="C8" s="20"/>
      <c r="D8" s="21"/>
      <c r="E8" s="21"/>
    </row>
    <row r="9" ht="34.15" customHeight="1" spans="1:5">
      <c r="A9" s="27"/>
      <c r="B9" s="18" t="s">
        <v>178</v>
      </c>
      <c r="C9" s="20"/>
      <c r="D9" s="20"/>
      <c r="E9" s="20"/>
    </row>
    <row r="10" spans="1:1">
      <c r="A10" t="s">
        <v>251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0" sqref="B10"/>
    </sheetView>
  </sheetViews>
  <sheetFormatPr defaultColWidth="10" defaultRowHeight="13.5" outlineLevelCol="4"/>
  <cols>
    <col min="1" max="1" width="15.3833333333333" customWidth="1"/>
    <col min="2" max="2" width="25.3" customWidth="1"/>
    <col min="3" max="3" width="31.475" customWidth="1"/>
    <col min="4" max="4" width="21.8083333333333" customWidth="1"/>
    <col min="5" max="5" width="26.3833333333333" customWidth="1"/>
    <col min="6" max="6" width="9.76666666666667" customWidth="1"/>
  </cols>
  <sheetData>
    <row r="1" ht="22.75" customHeight="1" spans="1:5">
      <c r="A1" s="16" t="s">
        <v>252</v>
      </c>
      <c r="B1" s="16"/>
      <c r="C1" s="16"/>
      <c r="D1" s="16"/>
      <c r="E1" s="16" t="s">
        <v>61</v>
      </c>
    </row>
    <row r="2" ht="56.95" customHeight="1" spans="1:5">
      <c r="A2" s="17" t="s">
        <v>253</v>
      </c>
      <c r="B2" s="17"/>
      <c r="C2" s="17"/>
      <c r="D2" s="17"/>
      <c r="E2" s="17"/>
    </row>
    <row r="3" ht="14.3" customHeight="1" spans="1:5">
      <c r="A3" s="16"/>
      <c r="B3" s="16"/>
      <c r="C3" s="16"/>
      <c r="D3" s="16"/>
      <c r="E3" s="24" t="s">
        <v>8</v>
      </c>
    </row>
    <row r="4" ht="28.45" customHeight="1" spans="1:5">
      <c r="A4" s="18" t="s">
        <v>86</v>
      </c>
      <c r="B4" s="18" t="s">
        <v>87</v>
      </c>
      <c r="C4" s="18" t="s">
        <v>254</v>
      </c>
      <c r="D4" s="18"/>
      <c r="E4" s="18"/>
    </row>
    <row r="5" ht="28.45" customHeight="1" spans="1:5">
      <c r="A5" s="18"/>
      <c r="B5" s="18"/>
      <c r="C5" s="18" t="s">
        <v>65</v>
      </c>
      <c r="D5" s="18" t="s">
        <v>88</v>
      </c>
      <c r="E5" s="18" t="s">
        <v>89</v>
      </c>
    </row>
    <row r="6" ht="34.15" customHeight="1" spans="1:5">
      <c r="A6" s="19"/>
      <c r="B6" s="19"/>
      <c r="C6" s="20"/>
      <c r="D6" s="25"/>
      <c r="E6" s="25"/>
    </row>
    <row r="7" ht="34.15" customHeight="1" spans="1:5">
      <c r="A7" s="19"/>
      <c r="B7" s="19"/>
      <c r="C7" s="20"/>
      <c r="D7" s="25"/>
      <c r="E7" s="20"/>
    </row>
    <row r="8" ht="34.15" customHeight="1" spans="1:5">
      <c r="A8" s="19"/>
      <c r="B8" s="26"/>
      <c r="C8" s="20"/>
      <c r="D8" s="21"/>
      <c r="E8" s="21"/>
    </row>
    <row r="9" ht="34.15" customHeight="1" spans="1:5">
      <c r="A9" s="18" t="s">
        <v>65</v>
      </c>
      <c r="B9" s="18"/>
      <c r="C9" s="20"/>
      <c r="D9" s="20"/>
      <c r="E9" s="20"/>
    </row>
    <row r="10" spans="2:2">
      <c r="B10" t="s">
        <v>251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opLeftCell="A3" workbookViewId="0">
      <selection activeCell="F7" sqref="F7"/>
    </sheetView>
  </sheetViews>
  <sheetFormatPr defaultColWidth="10" defaultRowHeight="13.5"/>
  <cols>
    <col min="1" max="1" width="12.75" customWidth="1"/>
    <col min="2" max="2" width="20.5166666666667" customWidth="1"/>
    <col min="3" max="3" width="7.63333333333333" customWidth="1"/>
    <col min="4" max="4" width="16.75" customWidth="1"/>
    <col min="5" max="5" width="10.6333333333333" customWidth="1"/>
    <col min="6" max="6" width="20.5166666666667" customWidth="1"/>
    <col min="7" max="7" width="8.38333333333333" customWidth="1"/>
    <col min="8" max="8" width="6.63333333333333" customWidth="1"/>
    <col min="9" max="9" width="5.25" customWidth="1"/>
    <col min="10" max="10" width="5.13333333333333" customWidth="1"/>
    <col min="11" max="11" width="6.5" customWidth="1"/>
    <col min="12" max="12" width="6.25" customWidth="1"/>
    <col min="13" max="13" width="4.38333333333333" customWidth="1"/>
    <col min="14" max="14" width="9.76666666666667" customWidth="1"/>
  </cols>
  <sheetData>
    <row r="1" ht="22.75" customHeight="1" spans="1:13">
      <c r="A1" s="16" t="s">
        <v>255</v>
      </c>
      <c r="B1" s="16"/>
      <c r="D1" s="16"/>
      <c r="E1" s="16"/>
      <c r="F1" s="16"/>
      <c r="G1" s="16"/>
      <c r="H1" s="16"/>
      <c r="I1" s="16"/>
      <c r="J1" s="16"/>
      <c r="K1" s="16"/>
      <c r="L1" s="16"/>
      <c r="M1" s="16" t="s">
        <v>61</v>
      </c>
    </row>
    <row r="2" ht="56.95" customHeight="1" spans="1:13">
      <c r="A2" s="17" t="s">
        <v>256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ht="22.75" customHeight="1" spans="1:1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24" t="s">
        <v>8</v>
      </c>
      <c r="M3" s="24"/>
    </row>
    <row r="4" ht="28.45" customHeight="1" spans="1:13">
      <c r="A4" s="18" t="s">
        <v>257</v>
      </c>
      <c r="B4" s="18" t="s">
        <v>258</v>
      </c>
      <c r="C4" s="18" t="s">
        <v>259</v>
      </c>
      <c r="D4" s="18" t="s">
        <v>260</v>
      </c>
      <c r="E4" s="18" t="s">
        <v>65</v>
      </c>
      <c r="F4" s="18" t="s">
        <v>261</v>
      </c>
      <c r="G4" s="18"/>
      <c r="H4" s="18"/>
      <c r="I4" s="18" t="s">
        <v>262</v>
      </c>
      <c r="J4" s="18"/>
      <c r="K4" s="18"/>
      <c r="L4" s="18" t="s">
        <v>71</v>
      </c>
      <c r="M4" s="18" t="s">
        <v>77</v>
      </c>
    </row>
    <row r="5" ht="110" customHeight="1" spans="1:13">
      <c r="A5" s="18"/>
      <c r="B5" s="18"/>
      <c r="C5" s="18"/>
      <c r="D5" s="18"/>
      <c r="E5" s="18"/>
      <c r="F5" s="18" t="s">
        <v>68</v>
      </c>
      <c r="G5" s="18" t="s">
        <v>69</v>
      </c>
      <c r="H5" s="18" t="s">
        <v>70</v>
      </c>
      <c r="I5" s="18" t="s">
        <v>68</v>
      </c>
      <c r="J5" s="18" t="s">
        <v>69</v>
      </c>
      <c r="K5" s="18" t="s">
        <v>70</v>
      </c>
      <c r="L5" s="18"/>
      <c r="M5" s="18"/>
    </row>
    <row r="6" ht="34.15" customHeight="1" spans="1:13">
      <c r="A6" s="19" t="s">
        <v>263</v>
      </c>
      <c r="B6" s="19" t="s">
        <v>264</v>
      </c>
      <c r="C6" s="19" t="s">
        <v>265</v>
      </c>
      <c r="D6" s="19" t="s">
        <v>3</v>
      </c>
      <c r="E6" s="20">
        <f>F6</f>
        <v>66</v>
      </c>
      <c r="F6" s="21">
        <v>66</v>
      </c>
      <c r="G6" s="21"/>
      <c r="H6" s="21"/>
      <c r="I6" s="21"/>
      <c r="J6" s="21"/>
      <c r="K6" s="21"/>
      <c r="L6" s="21"/>
      <c r="M6" s="21"/>
    </row>
    <row r="7" ht="34.15" customHeight="1" spans="1:13">
      <c r="A7" s="19" t="s">
        <v>263</v>
      </c>
      <c r="B7" s="19" t="s">
        <v>266</v>
      </c>
      <c r="C7" s="19" t="s">
        <v>265</v>
      </c>
      <c r="D7" s="19" t="s">
        <v>3</v>
      </c>
      <c r="E7" s="20">
        <f>F7</f>
        <v>10</v>
      </c>
      <c r="F7" s="21">
        <v>10</v>
      </c>
      <c r="G7" s="21"/>
      <c r="H7" s="21"/>
      <c r="I7" s="21"/>
      <c r="J7" s="21"/>
      <c r="K7" s="21"/>
      <c r="L7" s="21"/>
      <c r="M7" s="21"/>
    </row>
    <row r="8" ht="34.15" customHeight="1" spans="1:13">
      <c r="A8" s="19" t="s">
        <v>263</v>
      </c>
      <c r="B8" s="19" t="s">
        <v>267</v>
      </c>
      <c r="C8" s="19" t="s">
        <v>265</v>
      </c>
      <c r="D8" s="19" t="s">
        <v>3</v>
      </c>
      <c r="E8" s="20">
        <f>F8</f>
        <v>13</v>
      </c>
      <c r="F8" s="21">
        <v>13</v>
      </c>
      <c r="G8" s="21"/>
      <c r="H8" s="21"/>
      <c r="I8" s="21"/>
      <c r="J8" s="21"/>
      <c r="K8" s="21"/>
      <c r="L8" s="21"/>
      <c r="M8" s="21"/>
    </row>
    <row r="9" ht="34.15" customHeight="1" spans="1:13">
      <c r="A9" s="19" t="s">
        <v>263</v>
      </c>
      <c r="B9" s="19" t="s">
        <v>268</v>
      </c>
      <c r="C9" s="19" t="s">
        <v>265</v>
      </c>
      <c r="D9" s="19" t="s">
        <v>3</v>
      </c>
      <c r="E9" s="20">
        <f>F9</f>
        <v>25</v>
      </c>
      <c r="F9" s="21">
        <v>25</v>
      </c>
      <c r="G9" s="21"/>
      <c r="H9" s="21"/>
      <c r="I9" s="21"/>
      <c r="J9" s="21"/>
      <c r="K9" s="21"/>
      <c r="L9" s="21"/>
      <c r="M9" s="21"/>
    </row>
    <row r="10" ht="34.15" customHeight="1" spans="1:13">
      <c r="A10" s="18" t="s">
        <v>269</v>
      </c>
      <c r="B10" s="22"/>
      <c r="C10" s="22"/>
      <c r="D10" s="22"/>
      <c r="E10" s="20">
        <f>F10</f>
        <v>114</v>
      </c>
      <c r="F10" s="20">
        <f>F6+F7+F8+F9</f>
        <v>114</v>
      </c>
      <c r="G10" s="20"/>
      <c r="H10" s="20"/>
      <c r="I10" s="20"/>
      <c r="J10" s="20"/>
      <c r="K10" s="20"/>
      <c r="L10" s="20"/>
      <c r="M10" s="20"/>
    </row>
    <row r="11" ht="14.3" customHeight="1" spans="2:2">
      <c r="B11" s="23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314583333333333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1"/>
  <sheetViews>
    <sheetView topLeftCell="A9" workbookViewId="0">
      <selection activeCell="A2" sqref="A2:M2"/>
    </sheetView>
  </sheetViews>
  <sheetFormatPr defaultColWidth="10" defaultRowHeight="20" customHeight="1"/>
  <cols>
    <col min="1" max="1" width="10" style="1" customWidth="1"/>
    <col min="2" max="2" width="10.8833333333333" style="1" customWidth="1"/>
    <col min="3" max="3" width="12.5" style="1" customWidth="1"/>
    <col min="4" max="4" width="6.88333333333333" style="1" customWidth="1"/>
    <col min="5" max="5" width="18.6333333333333" style="1" customWidth="1"/>
    <col min="6" max="6" width="9.88333333333333" style="1" customWidth="1"/>
    <col min="7" max="7" width="11.25" style="1" customWidth="1"/>
    <col min="8" max="8" width="20.5166666666667" style="1" customWidth="1"/>
    <col min="9" max="9" width="7.25" style="1" customWidth="1"/>
    <col min="10" max="10" width="9.75" style="1" customWidth="1"/>
    <col min="11" max="11" width="8.38333333333333" style="1" customWidth="1"/>
    <col min="12" max="12" width="8.13333333333333" style="1" customWidth="1"/>
    <col min="13" max="13" width="8.38333333333333" style="1" customWidth="1"/>
    <col min="14" max="14" width="9.76666666666667" style="1" customWidth="1"/>
    <col min="15" max="16384" width="10" style="1"/>
  </cols>
  <sheetData>
    <row r="1" customHeight="1" spans="1:13">
      <c r="A1" s="2" t="s">
        <v>270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61</v>
      </c>
    </row>
    <row r="2" customHeight="1" spans="1:13">
      <c r="A2" s="3" t="s">
        <v>271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3" t="s">
        <v>8</v>
      </c>
      <c r="M3" s="15"/>
    </row>
    <row r="4" customHeight="1" spans="1:13">
      <c r="A4" s="4" t="s">
        <v>258</v>
      </c>
      <c r="B4" s="4" t="s">
        <v>260</v>
      </c>
      <c r="C4" s="4" t="s">
        <v>272</v>
      </c>
      <c r="D4" s="4" t="s">
        <v>12</v>
      </c>
      <c r="E4" s="4" t="s">
        <v>273</v>
      </c>
      <c r="F4" s="4" t="s">
        <v>274</v>
      </c>
      <c r="G4" s="4" t="s">
        <v>275</v>
      </c>
      <c r="H4" s="4" t="s">
        <v>276</v>
      </c>
      <c r="I4" s="4" t="s">
        <v>277</v>
      </c>
      <c r="J4" s="4" t="s">
        <v>278</v>
      </c>
      <c r="K4" s="4" t="s">
        <v>279</v>
      </c>
      <c r="L4" s="4" t="s">
        <v>280</v>
      </c>
      <c r="M4" s="4" t="s">
        <v>281</v>
      </c>
    </row>
    <row r="5" customHeight="1" spans="1:13">
      <c r="A5" s="6" t="s">
        <v>264</v>
      </c>
      <c r="B5" s="6" t="s">
        <v>282</v>
      </c>
      <c r="C5" s="6" t="s">
        <v>263</v>
      </c>
      <c r="D5" s="9">
        <v>66</v>
      </c>
      <c r="E5" s="6" t="s">
        <v>283</v>
      </c>
      <c r="F5" s="6" t="s">
        <v>284</v>
      </c>
      <c r="G5" s="6" t="s">
        <v>285</v>
      </c>
      <c r="H5" s="6" t="s">
        <v>286</v>
      </c>
      <c r="I5" s="5" t="s">
        <v>287</v>
      </c>
      <c r="J5" s="5" t="s">
        <v>288</v>
      </c>
      <c r="K5" s="5" t="s">
        <v>289</v>
      </c>
      <c r="L5" s="5" t="s">
        <v>290</v>
      </c>
      <c r="M5" s="5">
        <v>10</v>
      </c>
    </row>
    <row r="6" customHeight="1" spans="1:13">
      <c r="A6" s="6"/>
      <c r="B6" s="6"/>
      <c r="C6" s="6"/>
      <c r="D6" s="9"/>
      <c r="E6" s="6"/>
      <c r="F6" s="6" t="s">
        <v>284</v>
      </c>
      <c r="G6" s="6" t="s">
        <v>291</v>
      </c>
      <c r="H6" s="6" t="s">
        <v>292</v>
      </c>
      <c r="I6" s="5" t="s">
        <v>287</v>
      </c>
      <c r="J6" s="5" t="s">
        <v>288</v>
      </c>
      <c r="K6" s="5" t="s">
        <v>293</v>
      </c>
      <c r="L6" s="5" t="s">
        <v>294</v>
      </c>
      <c r="M6" s="5">
        <v>10</v>
      </c>
    </row>
    <row r="7" customHeight="1" spans="1:13">
      <c r="A7" s="6"/>
      <c r="B7" s="6"/>
      <c r="C7" s="6"/>
      <c r="D7" s="9"/>
      <c r="E7" s="6"/>
      <c r="F7" s="6" t="s">
        <v>284</v>
      </c>
      <c r="G7" s="6" t="s">
        <v>295</v>
      </c>
      <c r="H7" s="6" t="s">
        <v>296</v>
      </c>
      <c r="I7" s="5" t="s">
        <v>287</v>
      </c>
      <c r="J7" s="5" t="s">
        <v>288</v>
      </c>
      <c r="K7" s="5" t="s">
        <v>297</v>
      </c>
      <c r="L7" s="5" t="s">
        <v>298</v>
      </c>
      <c r="M7" s="5">
        <v>10</v>
      </c>
    </row>
    <row r="8" customHeight="1" spans="1:13">
      <c r="A8" s="6"/>
      <c r="B8" s="6"/>
      <c r="C8" s="6"/>
      <c r="D8" s="9"/>
      <c r="E8" s="6"/>
      <c r="F8" s="6" t="s">
        <v>284</v>
      </c>
      <c r="G8" s="6" t="s">
        <v>295</v>
      </c>
      <c r="H8" s="6" t="s">
        <v>299</v>
      </c>
      <c r="I8" s="5" t="s">
        <v>287</v>
      </c>
      <c r="J8" s="5" t="s">
        <v>288</v>
      </c>
      <c r="K8" s="5" t="s">
        <v>297</v>
      </c>
      <c r="L8" s="5" t="s">
        <v>298</v>
      </c>
      <c r="M8" s="5">
        <v>10</v>
      </c>
    </row>
    <row r="9" customHeight="1" spans="1:13">
      <c r="A9" s="6"/>
      <c r="B9" s="6"/>
      <c r="C9" s="6"/>
      <c r="D9" s="9"/>
      <c r="E9" s="6"/>
      <c r="F9" s="6" t="s">
        <v>284</v>
      </c>
      <c r="G9" s="6" t="s">
        <v>295</v>
      </c>
      <c r="H9" s="6" t="s">
        <v>300</v>
      </c>
      <c r="I9" s="5" t="s">
        <v>287</v>
      </c>
      <c r="J9" s="5" t="s">
        <v>301</v>
      </c>
      <c r="K9" s="5" t="s">
        <v>302</v>
      </c>
      <c r="L9" s="5" t="s">
        <v>298</v>
      </c>
      <c r="M9" s="5">
        <v>10</v>
      </c>
    </row>
    <row r="10" customHeight="1" spans="1:13">
      <c r="A10" s="6"/>
      <c r="B10" s="6"/>
      <c r="C10" s="6"/>
      <c r="D10" s="9"/>
      <c r="E10" s="6"/>
      <c r="F10" s="6" t="s">
        <v>284</v>
      </c>
      <c r="G10" s="6" t="s">
        <v>303</v>
      </c>
      <c r="H10" s="6" t="s">
        <v>304</v>
      </c>
      <c r="I10" s="5" t="s">
        <v>287</v>
      </c>
      <c r="J10" s="5" t="s">
        <v>301</v>
      </c>
      <c r="K10" s="5" t="s">
        <v>305</v>
      </c>
      <c r="L10" s="5" t="s">
        <v>306</v>
      </c>
      <c r="M10" s="5">
        <v>10</v>
      </c>
    </row>
    <row r="11" customHeight="1" spans="1:13">
      <c r="A11" s="6"/>
      <c r="B11" s="6"/>
      <c r="C11" s="6"/>
      <c r="D11" s="9"/>
      <c r="E11" s="6"/>
      <c r="F11" s="6" t="s">
        <v>307</v>
      </c>
      <c r="G11" s="6" t="s">
        <v>308</v>
      </c>
      <c r="H11" s="6" t="s">
        <v>309</v>
      </c>
      <c r="I11" s="5" t="s">
        <v>287</v>
      </c>
      <c r="J11" s="5" t="s">
        <v>310</v>
      </c>
      <c r="K11" s="5" t="s">
        <v>311</v>
      </c>
      <c r="L11" s="5" t="s">
        <v>312</v>
      </c>
      <c r="M11" s="5">
        <v>20</v>
      </c>
    </row>
    <row r="12" customHeight="1" spans="1:13">
      <c r="A12" s="6"/>
      <c r="B12" s="6"/>
      <c r="C12" s="6"/>
      <c r="D12" s="9"/>
      <c r="E12" s="6"/>
      <c r="F12" s="6" t="s">
        <v>307</v>
      </c>
      <c r="G12" s="6" t="s">
        <v>313</v>
      </c>
      <c r="H12" s="6" t="s">
        <v>314</v>
      </c>
      <c r="I12" s="5" t="s">
        <v>287</v>
      </c>
      <c r="J12" s="5" t="s">
        <v>310</v>
      </c>
      <c r="K12" s="5" t="s">
        <v>315</v>
      </c>
      <c r="L12" s="5" t="s">
        <v>315</v>
      </c>
      <c r="M12" s="5">
        <v>10</v>
      </c>
    </row>
    <row r="13" customHeight="1" spans="1:13">
      <c r="A13" s="6"/>
      <c r="B13" s="6"/>
      <c r="C13" s="6"/>
      <c r="D13" s="9"/>
      <c r="E13" s="6"/>
      <c r="F13" s="6" t="s">
        <v>316</v>
      </c>
      <c r="G13" s="6" t="s">
        <v>317</v>
      </c>
      <c r="H13" s="6" t="s">
        <v>318</v>
      </c>
      <c r="I13" s="5" t="s">
        <v>287</v>
      </c>
      <c r="J13" s="5" t="s">
        <v>288</v>
      </c>
      <c r="K13" s="5" t="s">
        <v>319</v>
      </c>
      <c r="L13" s="5" t="s">
        <v>298</v>
      </c>
      <c r="M13" s="5">
        <v>10</v>
      </c>
    </row>
    <row r="14" customHeight="1" spans="1:13">
      <c r="A14" s="6" t="s">
        <v>268</v>
      </c>
      <c r="B14" s="6" t="s">
        <v>282</v>
      </c>
      <c r="C14" s="6" t="s">
        <v>263</v>
      </c>
      <c r="D14" s="9">
        <v>25</v>
      </c>
      <c r="E14" s="6" t="s">
        <v>320</v>
      </c>
      <c r="F14" s="6" t="s">
        <v>284</v>
      </c>
      <c r="G14" s="6" t="s">
        <v>285</v>
      </c>
      <c r="H14" s="6" t="s">
        <v>321</v>
      </c>
      <c r="I14" s="5" t="s">
        <v>287</v>
      </c>
      <c r="J14" s="5" t="s">
        <v>288</v>
      </c>
      <c r="K14" s="5" t="s">
        <v>289</v>
      </c>
      <c r="L14" s="5" t="s">
        <v>290</v>
      </c>
      <c r="M14" s="5">
        <v>10</v>
      </c>
    </row>
    <row r="15" customHeight="1" spans="1:13">
      <c r="A15" s="6"/>
      <c r="B15" s="6"/>
      <c r="C15" s="6"/>
      <c r="D15" s="9"/>
      <c r="E15" s="6"/>
      <c r="F15" s="6" t="s">
        <v>284</v>
      </c>
      <c r="G15" s="6" t="s">
        <v>291</v>
      </c>
      <c r="H15" s="6" t="s">
        <v>322</v>
      </c>
      <c r="I15" s="5" t="s">
        <v>287</v>
      </c>
      <c r="J15" s="5" t="s">
        <v>288</v>
      </c>
      <c r="K15" s="5" t="s">
        <v>323</v>
      </c>
      <c r="L15" s="5" t="s">
        <v>298</v>
      </c>
      <c r="M15" s="5">
        <v>10</v>
      </c>
    </row>
    <row r="16" customHeight="1" spans="1:13">
      <c r="A16" s="6"/>
      <c r="B16" s="6"/>
      <c r="C16" s="6"/>
      <c r="D16" s="9"/>
      <c r="E16" s="6"/>
      <c r="F16" s="6" t="s">
        <v>284</v>
      </c>
      <c r="G16" s="6" t="s">
        <v>295</v>
      </c>
      <c r="H16" s="6" t="s">
        <v>324</v>
      </c>
      <c r="I16" s="5" t="s">
        <v>287</v>
      </c>
      <c r="J16" s="5" t="s">
        <v>288</v>
      </c>
      <c r="K16" s="5" t="s">
        <v>302</v>
      </c>
      <c r="L16" s="5" t="s">
        <v>298</v>
      </c>
      <c r="M16" s="5">
        <v>10</v>
      </c>
    </row>
    <row r="17" customHeight="1" spans="1:13">
      <c r="A17" s="6"/>
      <c r="B17" s="6"/>
      <c r="C17" s="6"/>
      <c r="D17" s="9"/>
      <c r="E17" s="6"/>
      <c r="F17" s="6" t="s">
        <v>284</v>
      </c>
      <c r="G17" s="6" t="s">
        <v>295</v>
      </c>
      <c r="H17" s="6" t="s">
        <v>325</v>
      </c>
      <c r="I17" s="5" t="s">
        <v>287</v>
      </c>
      <c r="J17" s="5" t="s">
        <v>301</v>
      </c>
      <c r="K17" s="5" t="s">
        <v>302</v>
      </c>
      <c r="L17" s="5" t="s">
        <v>298</v>
      </c>
      <c r="M17" s="5">
        <v>10</v>
      </c>
    </row>
    <row r="18" customHeight="1" spans="1:13">
      <c r="A18" s="6"/>
      <c r="B18" s="6"/>
      <c r="C18" s="6"/>
      <c r="D18" s="9"/>
      <c r="E18" s="6"/>
      <c r="F18" s="6" t="s">
        <v>284</v>
      </c>
      <c r="G18" s="6" t="s">
        <v>295</v>
      </c>
      <c r="H18" s="6" t="s">
        <v>300</v>
      </c>
      <c r="I18" s="5" t="s">
        <v>287</v>
      </c>
      <c r="J18" s="5" t="s">
        <v>301</v>
      </c>
      <c r="K18" s="5" t="s">
        <v>302</v>
      </c>
      <c r="L18" s="5" t="s">
        <v>298</v>
      </c>
      <c r="M18" s="5">
        <v>10</v>
      </c>
    </row>
    <row r="19" customHeight="1" spans="1:13">
      <c r="A19" s="6"/>
      <c r="B19" s="6"/>
      <c r="C19" s="6"/>
      <c r="D19" s="9"/>
      <c r="E19" s="6"/>
      <c r="F19" s="6" t="s">
        <v>284</v>
      </c>
      <c r="G19" s="6" t="s">
        <v>303</v>
      </c>
      <c r="H19" s="6" t="s">
        <v>326</v>
      </c>
      <c r="I19" s="5" t="s">
        <v>287</v>
      </c>
      <c r="J19" s="5" t="s">
        <v>288</v>
      </c>
      <c r="K19" s="5" t="s">
        <v>293</v>
      </c>
      <c r="L19" s="5" t="s">
        <v>305</v>
      </c>
      <c r="M19" s="5">
        <v>10</v>
      </c>
    </row>
    <row r="20" ht="27" customHeight="1" spans="1:13">
      <c r="A20" s="6"/>
      <c r="B20" s="6"/>
      <c r="C20" s="6"/>
      <c r="D20" s="9"/>
      <c r="E20" s="6"/>
      <c r="F20" s="6" t="s">
        <v>307</v>
      </c>
      <c r="G20" s="6" t="s">
        <v>308</v>
      </c>
      <c r="H20" s="6" t="s">
        <v>327</v>
      </c>
      <c r="I20" s="5" t="s">
        <v>287</v>
      </c>
      <c r="J20" s="5" t="s">
        <v>301</v>
      </c>
      <c r="K20" s="5" t="s">
        <v>328</v>
      </c>
      <c r="L20" s="5" t="s">
        <v>328</v>
      </c>
      <c r="M20" s="5">
        <v>10</v>
      </c>
    </row>
    <row r="21" customHeight="1" spans="1:13">
      <c r="A21" s="6"/>
      <c r="B21" s="6"/>
      <c r="C21" s="6"/>
      <c r="D21" s="9"/>
      <c r="E21" s="6"/>
      <c r="F21" s="6" t="s">
        <v>307</v>
      </c>
      <c r="G21" s="6" t="s">
        <v>313</v>
      </c>
      <c r="H21" s="6" t="s">
        <v>314</v>
      </c>
      <c r="I21" s="5" t="s">
        <v>287</v>
      </c>
      <c r="J21" s="5" t="s">
        <v>288</v>
      </c>
      <c r="K21" s="5" t="s">
        <v>315</v>
      </c>
      <c r="L21" s="5" t="s">
        <v>315</v>
      </c>
      <c r="M21" s="5">
        <v>10</v>
      </c>
    </row>
    <row r="22" customHeight="1" spans="1:13">
      <c r="A22" s="6"/>
      <c r="B22" s="6"/>
      <c r="C22" s="6"/>
      <c r="D22" s="9"/>
      <c r="E22" s="6"/>
      <c r="F22" s="6" t="s">
        <v>316</v>
      </c>
      <c r="G22" s="6" t="s">
        <v>317</v>
      </c>
      <c r="H22" s="6" t="s">
        <v>318</v>
      </c>
      <c r="I22" s="5" t="s">
        <v>287</v>
      </c>
      <c r="J22" s="5" t="s">
        <v>288</v>
      </c>
      <c r="K22" s="5" t="s">
        <v>319</v>
      </c>
      <c r="L22" s="5" t="s">
        <v>298</v>
      </c>
      <c r="M22" s="5">
        <v>20</v>
      </c>
    </row>
    <row r="23" customHeight="1" spans="1:13">
      <c r="A23" s="6" t="s">
        <v>267</v>
      </c>
      <c r="B23" s="6" t="s">
        <v>282</v>
      </c>
      <c r="C23" s="6" t="s">
        <v>263</v>
      </c>
      <c r="D23" s="9">
        <v>13</v>
      </c>
      <c r="E23" s="6" t="s">
        <v>329</v>
      </c>
      <c r="F23" s="6" t="s">
        <v>284</v>
      </c>
      <c r="G23" s="6" t="s">
        <v>285</v>
      </c>
      <c r="H23" s="6" t="s">
        <v>330</v>
      </c>
      <c r="I23" s="5" t="s">
        <v>287</v>
      </c>
      <c r="J23" s="5" t="s">
        <v>288</v>
      </c>
      <c r="K23" s="5" t="s">
        <v>331</v>
      </c>
      <c r="L23" s="5" t="s">
        <v>332</v>
      </c>
      <c r="M23" s="5">
        <v>5</v>
      </c>
    </row>
    <row r="24" customHeight="1" spans="1:13">
      <c r="A24" s="6"/>
      <c r="B24" s="6"/>
      <c r="C24" s="6"/>
      <c r="D24" s="9"/>
      <c r="E24" s="6"/>
      <c r="F24" s="6" t="s">
        <v>284</v>
      </c>
      <c r="G24" s="6" t="s">
        <v>285</v>
      </c>
      <c r="H24" s="6" t="s">
        <v>333</v>
      </c>
      <c r="I24" s="5" t="s">
        <v>287</v>
      </c>
      <c r="J24" s="5" t="s">
        <v>288</v>
      </c>
      <c r="K24" s="5" t="s">
        <v>334</v>
      </c>
      <c r="L24" s="5" t="s">
        <v>335</v>
      </c>
      <c r="M24" s="5">
        <v>5</v>
      </c>
    </row>
    <row r="25" customHeight="1" spans="1:13">
      <c r="A25" s="6"/>
      <c r="B25" s="6"/>
      <c r="C25" s="6"/>
      <c r="D25" s="9"/>
      <c r="E25" s="6"/>
      <c r="F25" s="6" t="s">
        <v>284</v>
      </c>
      <c r="G25" s="6" t="s">
        <v>285</v>
      </c>
      <c r="H25" s="6" t="s">
        <v>336</v>
      </c>
      <c r="I25" s="5" t="s">
        <v>287</v>
      </c>
      <c r="J25" s="5" t="s">
        <v>288</v>
      </c>
      <c r="K25" s="5" t="s">
        <v>337</v>
      </c>
      <c r="L25" s="5" t="s">
        <v>332</v>
      </c>
      <c r="M25" s="5">
        <v>5</v>
      </c>
    </row>
    <row r="26" customHeight="1" spans="1:13">
      <c r="A26" s="6"/>
      <c r="B26" s="6"/>
      <c r="C26" s="6"/>
      <c r="D26" s="9"/>
      <c r="E26" s="6"/>
      <c r="F26" s="6" t="s">
        <v>284</v>
      </c>
      <c r="G26" s="6" t="s">
        <v>291</v>
      </c>
      <c r="H26" s="6" t="s">
        <v>338</v>
      </c>
      <c r="I26" s="5" t="s">
        <v>287</v>
      </c>
      <c r="J26" s="5" t="s">
        <v>288</v>
      </c>
      <c r="K26" s="5" t="s">
        <v>319</v>
      </c>
      <c r="L26" s="5" t="s">
        <v>298</v>
      </c>
      <c r="M26" s="5">
        <v>5</v>
      </c>
    </row>
    <row r="27" customHeight="1" spans="1:13">
      <c r="A27" s="6"/>
      <c r="B27" s="6"/>
      <c r="C27" s="6"/>
      <c r="D27" s="9"/>
      <c r="E27" s="6"/>
      <c r="F27" s="6" t="s">
        <v>284</v>
      </c>
      <c r="G27" s="6" t="s">
        <v>291</v>
      </c>
      <c r="H27" s="6" t="s">
        <v>339</v>
      </c>
      <c r="I27" s="5" t="s">
        <v>287</v>
      </c>
      <c r="J27" s="5" t="s">
        <v>288</v>
      </c>
      <c r="K27" s="5" t="s">
        <v>319</v>
      </c>
      <c r="L27" s="5" t="s">
        <v>298</v>
      </c>
      <c r="M27" s="5">
        <v>10</v>
      </c>
    </row>
    <row r="28" customHeight="1" spans="1:13">
      <c r="A28" s="6"/>
      <c r="B28" s="6"/>
      <c r="C28" s="6"/>
      <c r="D28" s="9"/>
      <c r="E28" s="6"/>
      <c r="F28" s="6" t="s">
        <v>284</v>
      </c>
      <c r="G28" s="6" t="s">
        <v>295</v>
      </c>
      <c r="H28" s="6" t="s">
        <v>325</v>
      </c>
      <c r="I28" s="5" t="s">
        <v>287</v>
      </c>
      <c r="J28" s="5" t="s">
        <v>301</v>
      </c>
      <c r="K28" s="5" t="s">
        <v>302</v>
      </c>
      <c r="L28" s="5" t="s">
        <v>298</v>
      </c>
      <c r="M28" s="5">
        <v>10</v>
      </c>
    </row>
    <row r="29" customHeight="1" spans="1:13">
      <c r="A29" s="6"/>
      <c r="B29" s="6"/>
      <c r="C29" s="6"/>
      <c r="D29" s="9"/>
      <c r="E29" s="6"/>
      <c r="F29" s="6" t="s">
        <v>284</v>
      </c>
      <c r="G29" s="6" t="s">
        <v>295</v>
      </c>
      <c r="H29" s="6" t="s">
        <v>340</v>
      </c>
      <c r="I29" s="5" t="s">
        <v>287</v>
      </c>
      <c r="J29" s="5" t="s">
        <v>301</v>
      </c>
      <c r="K29" s="5" t="s">
        <v>302</v>
      </c>
      <c r="L29" s="5" t="s">
        <v>298</v>
      </c>
      <c r="M29" s="5">
        <v>10</v>
      </c>
    </row>
    <row r="30" customHeight="1" spans="1:13">
      <c r="A30" s="6"/>
      <c r="B30" s="6"/>
      <c r="C30" s="6"/>
      <c r="D30" s="9"/>
      <c r="E30" s="6"/>
      <c r="F30" s="6" t="s">
        <v>284</v>
      </c>
      <c r="G30" s="6" t="s">
        <v>295</v>
      </c>
      <c r="H30" s="6" t="s">
        <v>300</v>
      </c>
      <c r="I30" s="5" t="s">
        <v>287</v>
      </c>
      <c r="J30" s="5" t="s">
        <v>301</v>
      </c>
      <c r="K30" s="5" t="s">
        <v>302</v>
      </c>
      <c r="L30" s="5" t="s">
        <v>298</v>
      </c>
      <c r="M30" s="5">
        <v>10</v>
      </c>
    </row>
    <row r="31" customHeight="1" spans="1:13">
      <c r="A31" s="6"/>
      <c r="B31" s="6"/>
      <c r="C31" s="6"/>
      <c r="D31" s="9"/>
      <c r="E31" s="6"/>
      <c r="F31" s="6" t="s">
        <v>284</v>
      </c>
      <c r="G31" s="6" t="s">
        <v>303</v>
      </c>
      <c r="H31" s="6" t="s">
        <v>341</v>
      </c>
      <c r="I31" s="5" t="s">
        <v>287</v>
      </c>
      <c r="J31" s="5" t="s">
        <v>301</v>
      </c>
      <c r="K31" s="5" t="s">
        <v>342</v>
      </c>
      <c r="L31" s="5" t="s">
        <v>306</v>
      </c>
      <c r="M31" s="5">
        <v>10</v>
      </c>
    </row>
    <row r="32" customHeight="1" spans="1:13">
      <c r="A32" s="6"/>
      <c r="B32" s="6"/>
      <c r="C32" s="6"/>
      <c r="D32" s="9"/>
      <c r="E32" s="6"/>
      <c r="F32" s="6" t="s">
        <v>307</v>
      </c>
      <c r="G32" s="6" t="s">
        <v>308</v>
      </c>
      <c r="H32" s="6" t="s">
        <v>343</v>
      </c>
      <c r="I32" s="5" t="s">
        <v>287</v>
      </c>
      <c r="J32" s="5" t="s">
        <v>310</v>
      </c>
      <c r="K32" s="5" t="s">
        <v>344</v>
      </c>
      <c r="L32" s="5" t="s">
        <v>344</v>
      </c>
      <c r="M32" s="5">
        <v>10</v>
      </c>
    </row>
    <row r="33" customHeight="1" spans="1:13">
      <c r="A33" s="6"/>
      <c r="B33" s="6"/>
      <c r="C33" s="6"/>
      <c r="D33" s="9"/>
      <c r="E33" s="6"/>
      <c r="F33" s="6" t="s">
        <v>307</v>
      </c>
      <c r="G33" s="6" t="s">
        <v>313</v>
      </c>
      <c r="H33" s="6" t="s">
        <v>314</v>
      </c>
      <c r="I33" s="5" t="s">
        <v>287</v>
      </c>
      <c r="J33" s="5" t="s">
        <v>301</v>
      </c>
      <c r="K33" s="5" t="s">
        <v>315</v>
      </c>
      <c r="L33" s="5" t="s">
        <v>315</v>
      </c>
      <c r="M33" s="5">
        <v>10</v>
      </c>
    </row>
    <row r="34" customHeight="1" spans="1:13">
      <c r="A34" s="6"/>
      <c r="B34" s="6"/>
      <c r="C34" s="6"/>
      <c r="D34" s="9"/>
      <c r="E34" s="6"/>
      <c r="F34" s="6" t="s">
        <v>316</v>
      </c>
      <c r="G34" s="6" t="s">
        <v>317</v>
      </c>
      <c r="H34" s="6" t="s">
        <v>345</v>
      </c>
      <c r="I34" s="5" t="s">
        <v>287</v>
      </c>
      <c r="J34" s="5" t="s">
        <v>288</v>
      </c>
      <c r="K34" s="5" t="s">
        <v>346</v>
      </c>
      <c r="L34" s="5" t="s">
        <v>298</v>
      </c>
      <c r="M34" s="5">
        <v>10</v>
      </c>
    </row>
    <row r="35" customHeight="1" spans="1:13">
      <c r="A35" s="6" t="s">
        <v>266</v>
      </c>
      <c r="B35" s="6" t="s">
        <v>282</v>
      </c>
      <c r="C35" s="6" t="s">
        <v>263</v>
      </c>
      <c r="D35" s="9">
        <v>10</v>
      </c>
      <c r="E35" s="6" t="s">
        <v>347</v>
      </c>
      <c r="F35" s="6" t="s">
        <v>284</v>
      </c>
      <c r="G35" s="6" t="s">
        <v>285</v>
      </c>
      <c r="H35" s="6" t="s">
        <v>348</v>
      </c>
      <c r="I35" s="5" t="s">
        <v>287</v>
      </c>
      <c r="J35" s="5" t="s">
        <v>288</v>
      </c>
      <c r="K35" s="5" t="s">
        <v>337</v>
      </c>
      <c r="L35" s="5" t="s">
        <v>349</v>
      </c>
      <c r="M35" s="5">
        <v>10</v>
      </c>
    </row>
    <row r="36" customHeight="1" spans="1:13">
      <c r="A36" s="6"/>
      <c r="B36" s="6"/>
      <c r="C36" s="6"/>
      <c r="D36" s="9"/>
      <c r="E36" s="6"/>
      <c r="F36" s="6" t="s">
        <v>284</v>
      </c>
      <c r="G36" s="6" t="s">
        <v>285</v>
      </c>
      <c r="H36" s="6" t="s">
        <v>350</v>
      </c>
      <c r="I36" s="5" t="s">
        <v>287</v>
      </c>
      <c r="J36" s="5" t="s">
        <v>288</v>
      </c>
      <c r="K36" s="5" t="s">
        <v>351</v>
      </c>
      <c r="L36" s="5" t="s">
        <v>335</v>
      </c>
      <c r="M36" s="5">
        <v>10</v>
      </c>
    </row>
    <row r="37" customHeight="1" spans="1:13">
      <c r="A37" s="6"/>
      <c r="B37" s="6"/>
      <c r="C37" s="6"/>
      <c r="D37" s="9"/>
      <c r="E37" s="6"/>
      <c r="F37" s="6" t="s">
        <v>284</v>
      </c>
      <c r="G37" s="6" t="s">
        <v>285</v>
      </c>
      <c r="H37" s="6" t="s">
        <v>352</v>
      </c>
      <c r="I37" s="5" t="s">
        <v>287</v>
      </c>
      <c r="J37" s="5" t="s">
        <v>288</v>
      </c>
      <c r="K37" s="5" t="s">
        <v>353</v>
      </c>
      <c r="L37" s="5" t="s">
        <v>294</v>
      </c>
      <c r="M37" s="5">
        <v>10</v>
      </c>
    </row>
    <row r="38" customHeight="1" spans="1:13">
      <c r="A38" s="6"/>
      <c r="B38" s="6"/>
      <c r="C38" s="6"/>
      <c r="D38" s="9"/>
      <c r="E38" s="6"/>
      <c r="F38" s="6" t="s">
        <v>284</v>
      </c>
      <c r="G38" s="6" t="s">
        <v>291</v>
      </c>
      <c r="H38" s="6" t="s">
        <v>354</v>
      </c>
      <c r="I38" s="5" t="s">
        <v>287</v>
      </c>
      <c r="J38" s="5" t="s">
        <v>301</v>
      </c>
      <c r="K38" s="5" t="s">
        <v>302</v>
      </c>
      <c r="L38" s="5" t="s">
        <v>298</v>
      </c>
      <c r="M38" s="5">
        <v>10</v>
      </c>
    </row>
    <row r="39" customHeight="1" spans="1:13">
      <c r="A39" s="6"/>
      <c r="B39" s="6"/>
      <c r="C39" s="6"/>
      <c r="D39" s="9"/>
      <c r="E39" s="6"/>
      <c r="F39" s="6" t="s">
        <v>284</v>
      </c>
      <c r="G39" s="6" t="s">
        <v>291</v>
      </c>
      <c r="H39" s="6" t="s">
        <v>355</v>
      </c>
      <c r="I39" s="5" t="s">
        <v>287</v>
      </c>
      <c r="J39" s="5" t="s">
        <v>301</v>
      </c>
      <c r="K39" s="5" t="s">
        <v>302</v>
      </c>
      <c r="L39" s="5" t="s">
        <v>298</v>
      </c>
      <c r="M39" s="5">
        <v>4</v>
      </c>
    </row>
    <row r="40" customHeight="1" spans="1:13">
      <c r="A40" s="6"/>
      <c r="B40" s="6"/>
      <c r="C40" s="6"/>
      <c r="D40" s="9"/>
      <c r="E40" s="6"/>
      <c r="F40" s="6" t="s">
        <v>284</v>
      </c>
      <c r="G40" s="6" t="s">
        <v>285</v>
      </c>
      <c r="H40" s="6" t="s">
        <v>356</v>
      </c>
      <c r="I40" s="5" t="s">
        <v>287</v>
      </c>
      <c r="J40" s="5" t="s">
        <v>288</v>
      </c>
      <c r="K40" s="5" t="s">
        <v>357</v>
      </c>
      <c r="L40" s="5" t="s">
        <v>290</v>
      </c>
      <c r="M40" s="5">
        <v>5</v>
      </c>
    </row>
    <row r="41" customHeight="1" spans="1:13">
      <c r="A41" s="6"/>
      <c r="B41" s="6"/>
      <c r="C41" s="6"/>
      <c r="D41" s="9"/>
      <c r="E41" s="6"/>
      <c r="F41" s="6" t="s">
        <v>284</v>
      </c>
      <c r="G41" s="6" t="s">
        <v>291</v>
      </c>
      <c r="H41" s="6" t="s">
        <v>358</v>
      </c>
      <c r="I41" s="5" t="s">
        <v>287</v>
      </c>
      <c r="J41" s="5" t="s">
        <v>301</v>
      </c>
      <c r="K41" s="5" t="s">
        <v>302</v>
      </c>
      <c r="L41" s="5" t="s">
        <v>298</v>
      </c>
      <c r="M41" s="5">
        <v>3</v>
      </c>
    </row>
    <row r="42" customHeight="1" spans="1:13">
      <c r="A42" s="6"/>
      <c r="B42" s="6"/>
      <c r="C42" s="6"/>
      <c r="D42" s="9"/>
      <c r="E42" s="6"/>
      <c r="F42" s="6" t="s">
        <v>284</v>
      </c>
      <c r="G42" s="6" t="s">
        <v>295</v>
      </c>
      <c r="H42" s="6" t="s">
        <v>325</v>
      </c>
      <c r="I42" s="5" t="s">
        <v>287</v>
      </c>
      <c r="J42" s="5" t="s">
        <v>301</v>
      </c>
      <c r="K42" s="5" t="s">
        <v>302</v>
      </c>
      <c r="L42" s="5" t="s">
        <v>298</v>
      </c>
      <c r="M42" s="5">
        <v>3</v>
      </c>
    </row>
    <row r="43" customHeight="1" spans="1:13">
      <c r="A43" s="6"/>
      <c r="B43" s="6"/>
      <c r="C43" s="6"/>
      <c r="D43" s="9"/>
      <c r="E43" s="6"/>
      <c r="F43" s="6" t="s">
        <v>284</v>
      </c>
      <c r="G43" s="6" t="s">
        <v>295</v>
      </c>
      <c r="H43" s="6" t="s">
        <v>340</v>
      </c>
      <c r="I43" s="5" t="s">
        <v>287</v>
      </c>
      <c r="J43" s="5" t="s">
        <v>301</v>
      </c>
      <c r="K43" s="5" t="s">
        <v>302</v>
      </c>
      <c r="L43" s="5" t="s">
        <v>298</v>
      </c>
      <c r="M43" s="5">
        <v>3</v>
      </c>
    </row>
    <row r="44" customHeight="1" spans="1:13">
      <c r="A44" s="6"/>
      <c r="B44" s="6"/>
      <c r="C44" s="6"/>
      <c r="D44" s="9"/>
      <c r="E44" s="6"/>
      <c r="F44" s="6" t="s">
        <v>284</v>
      </c>
      <c r="G44" s="6" t="s">
        <v>295</v>
      </c>
      <c r="H44" s="6" t="s">
        <v>300</v>
      </c>
      <c r="I44" s="5" t="s">
        <v>287</v>
      </c>
      <c r="J44" s="5" t="s">
        <v>301</v>
      </c>
      <c r="K44" s="5" t="s">
        <v>302</v>
      </c>
      <c r="L44" s="5" t="s">
        <v>298</v>
      </c>
      <c r="M44" s="5">
        <v>3</v>
      </c>
    </row>
    <row r="45" customHeight="1" spans="1:13">
      <c r="A45" s="6"/>
      <c r="B45" s="6"/>
      <c r="C45" s="6"/>
      <c r="D45" s="9"/>
      <c r="E45" s="6"/>
      <c r="F45" s="6" t="s">
        <v>284</v>
      </c>
      <c r="G45" s="6" t="s">
        <v>303</v>
      </c>
      <c r="H45" s="6" t="s">
        <v>359</v>
      </c>
      <c r="I45" s="5" t="s">
        <v>287</v>
      </c>
      <c r="J45" s="5" t="s">
        <v>301</v>
      </c>
      <c r="K45" s="5" t="s">
        <v>351</v>
      </c>
      <c r="L45" s="5" t="s">
        <v>360</v>
      </c>
      <c r="M45" s="5">
        <v>3</v>
      </c>
    </row>
    <row r="46" customHeight="1" spans="1:13">
      <c r="A46" s="6"/>
      <c r="B46" s="6"/>
      <c r="C46" s="6"/>
      <c r="D46" s="9"/>
      <c r="E46" s="6"/>
      <c r="F46" s="6" t="s">
        <v>284</v>
      </c>
      <c r="G46" s="6" t="s">
        <v>303</v>
      </c>
      <c r="H46" s="6" t="s">
        <v>361</v>
      </c>
      <c r="I46" s="5" t="s">
        <v>287</v>
      </c>
      <c r="J46" s="5" t="s">
        <v>301</v>
      </c>
      <c r="K46" s="5" t="s">
        <v>305</v>
      </c>
      <c r="L46" s="5" t="s">
        <v>362</v>
      </c>
      <c r="M46" s="5">
        <v>3</v>
      </c>
    </row>
    <row r="47" customHeight="1" spans="1:13">
      <c r="A47" s="6"/>
      <c r="B47" s="6"/>
      <c r="C47" s="6"/>
      <c r="D47" s="9"/>
      <c r="E47" s="6"/>
      <c r="F47" s="6" t="s">
        <v>284</v>
      </c>
      <c r="G47" s="6" t="s">
        <v>303</v>
      </c>
      <c r="H47" s="6" t="s">
        <v>363</v>
      </c>
      <c r="I47" s="5" t="s">
        <v>287</v>
      </c>
      <c r="J47" s="5" t="s">
        <v>301</v>
      </c>
      <c r="K47" s="5" t="s">
        <v>364</v>
      </c>
      <c r="L47" s="5" t="s">
        <v>365</v>
      </c>
      <c r="M47" s="5">
        <v>3</v>
      </c>
    </row>
    <row r="48" customHeight="1" spans="1:13">
      <c r="A48" s="6"/>
      <c r="B48" s="6"/>
      <c r="C48" s="6"/>
      <c r="D48" s="9"/>
      <c r="E48" s="6"/>
      <c r="F48" s="6" t="s">
        <v>307</v>
      </c>
      <c r="G48" s="6" t="s">
        <v>308</v>
      </c>
      <c r="H48" s="6" t="s">
        <v>366</v>
      </c>
      <c r="I48" s="5" t="s">
        <v>287</v>
      </c>
      <c r="J48" s="5" t="s">
        <v>301</v>
      </c>
      <c r="K48" s="5" t="s">
        <v>311</v>
      </c>
      <c r="L48" s="5" t="s">
        <v>311</v>
      </c>
      <c r="M48" s="5">
        <v>10</v>
      </c>
    </row>
    <row r="49" customHeight="1" spans="1:13">
      <c r="A49" s="6"/>
      <c r="B49" s="6"/>
      <c r="C49" s="6"/>
      <c r="D49" s="9"/>
      <c r="E49" s="6"/>
      <c r="F49" s="6" t="s">
        <v>307</v>
      </c>
      <c r="G49" s="6" t="s">
        <v>313</v>
      </c>
      <c r="H49" s="6" t="s">
        <v>314</v>
      </c>
      <c r="I49" s="5" t="s">
        <v>287</v>
      </c>
      <c r="J49" s="5" t="s">
        <v>301</v>
      </c>
      <c r="K49" s="5" t="s">
        <v>315</v>
      </c>
      <c r="L49" s="5" t="s">
        <v>315</v>
      </c>
      <c r="M49" s="5">
        <v>10</v>
      </c>
    </row>
    <row r="50" customHeight="1" spans="1:13">
      <c r="A50" s="6"/>
      <c r="B50" s="6"/>
      <c r="C50" s="6"/>
      <c r="D50" s="9"/>
      <c r="E50" s="6"/>
      <c r="F50" s="6" t="s">
        <v>316</v>
      </c>
      <c r="G50" s="6" t="s">
        <v>317</v>
      </c>
      <c r="H50" s="6" t="s">
        <v>318</v>
      </c>
      <c r="I50" s="5" t="s">
        <v>287</v>
      </c>
      <c r="J50" s="5" t="s">
        <v>288</v>
      </c>
      <c r="K50" s="5" t="s">
        <v>319</v>
      </c>
      <c r="L50" s="5" t="s">
        <v>298</v>
      </c>
      <c r="M50" s="5">
        <v>10</v>
      </c>
    </row>
    <row r="51" customHeight="1" spans="1:13">
      <c r="A51" s="4" t="s">
        <v>269</v>
      </c>
      <c r="B51" s="14"/>
      <c r="C51" s="4"/>
      <c r="D51" s="10">
        <f>D5+D14+D23+D35</f>
        <v>114</v>
      </c>
      <c r="E51" s="4"/>
      <c r="F51" s="4"/>
      <c r="G51" s="4"/>
      <c r="H51" s="4"/>
      <c r="I51" s="4"/>
      <c r="J51" s="4"/>
      <c r="K51" s="4"/>
      <c r="L51" s="4"/>
      <c r="M51" s="4"/>
    </row>
  </sheetData>
  <mergeCells count="23">
    <mergeCell ref="A2:M2"/>
    <mergeCell ref="A3:J3"/>
    <mergeCell ref="L3:M3"/>
    <mergeCell ref="A5:A13"/>
    <mergeCell ref="A14:A22"/>
    <mergeCell ref="A23:A34"/>
    <mergeCell ref="A35:A50"/>
    <mergeCell ref="B5:B13"/>
    <mergeCell ref="B14:B22"/>
    <mergeCell ref="B23:B34"/>
    <mergeCell ref="B35:B50"/>
    <mergeCell ref="C5:C13"/>
    <mergeCell ref="C14:C22"/>
    <mergeCell ref="C23:C34"/>
    <mergeCell ref="C35:C50"/>
    <mergeCell ref="D5:D13"/>
    <mergeCell ref="D14:D22"/>
    <mergeCell ref="D23:D34"/>
    <mergeCell ref="D35:D50"/>
    <mergeCell ref="E5:E13"/>
    <mergeCell ref="E14:E22"/>
    <mergeCell ref="E23:E34"/>
    <mergeCell ref="E35:E50"/>
  </mergeCells>
  <pageMargins left="0.393055555555556" right="0.118055555555556" top="0.268999993801117" bottom="0.268999993801117" header="0" footer="0"/>
  <pageSetup paperSize="9" fitToHeight="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opLeftCell="A5" workbookViewId="0">
      <selection activeCell="G7" sqref="G7"/>
    </sheetView>
  </sheetViews>
  <sheetFormatPr defaultColWidth="10" defaultRowHeight="25" customHeight="1"/>
  <cols>
    <col min="1" max="1" width="7.25" style="1" customWidth="1"/>
    <col min="2" max="2" width="15.6833333333333" style="1" customWidth="1"/>
    <col min="3" max="3" width="16.6333333333333" style="1" customWidth="1"/>
    <col min="4" max="4" width="8.25" style="1" customWidth="1"/>
    <col min="5" max="5" width="6.88333333333333" style="1" customWidth="1"/>
    <col min="6" max="6" width="9.69166666666667" style="1" customWidth="1"/>
    <col min="7" max="7" width="8.48333333333333" style="1" customWidth="1"/>
    <col min="8" max="8" width="7.63333333333333" style="1" customWidth="1"/>
    <col min="9" max="9" width="6.63333333333333" style="1" customWidth="1"/>
    <col min="10" max="10" width="5.80833333333333" style="1" customWidth="1"/>
    <col min="11" max="12" width="7.63333333333333" style="1" customWidth="1"/>
    <col min="13" max="13" width="5.5" style="1" customWidth="1"/>
    <col min="14" max="14" width="6.13333333333333" style="1" customWidth="1"/>
    <col min="15" max="15" width="5.63333333333333" style="1" customWidth="1"/>
    <col min="16" max="16" width="6.75" style="1" customWidth="1"/>
    <col min="17" max="17" width="3.75" style="1" customWidth="1"/>
    <col min="18" max="18" width="9.76666666666667" style="1" customWidth="1"/>
    <col min="19" max="16384" width="10" style="1"/>
  </cols>
  <sheetData>
    <row r="1" customHeight="1" spans="1:17">
      <c r="A1" s="2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 t="s">
        <v>61</v>
      </c>
    </row>
    <row r="2" customHeight="1" spans="1:17">
      <c r="A2" s="3" t="s">
        <v>368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1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3" t="s">
        <v>8</v>
      </c>
      <c r="Q3" s="13"/>
    </row>
    <row r="4" customHeight="1" spans="1:17">
      <c r="A4" s="4" t="s">
        <v>63</v>
      </c>
      <c r="B4" s="4" t="s">
        <v>64</v>
      </c>
      <c r="C4" s="4" t="s">
        <v>258</v>
      </c>
      <c r="D4" s="4" t="s">
        <v>369</v>
      </c>
      <c r="E4" s="4" t="s">
        <v>370</v>
      </c>
      <c r="F4" s="4"/>
      <c r="G4" s="4"/>
      <c r="H4" s="4" t="s">
        <v>371</v>
      </c>
      <c r="I4" s="4"/>
      <c r="J4" s="4"/>
      <c r="K4" s="4"/>
      <c r="L4" s="4"/>
      <c r="M4" s="4"/>
      <c r="N4" s="4"/>
      <c r="O4" s="4"/>
      <c r="P4" s="4"/>
      <c r="Q4" s="4"/>
    </row>
    <row r="5" ht="53" customHeight="1" spans="1:17">
      <c r="A5" s="4"/>
      <c r="B5" s="4"/>
      <c r="C5" s="4"/>
      <c r="D5" s="4"/>
      <c r="E5" s="4" t="s">
        <v>372</v>
      </c>
      <c r="F5" s="4" t="s">
        <v>373</v>
      </c>
      <c r="G5" s="4" t="s">
        <v>374</v>
      </c>
      <c r="H5" s="4" t="s">
        <v>65</v>
      </c>
      <c r="I5" s="4" t="s">
        <v>68</v>
      </c>
      <c r="J5" s="4" t="s">
        <v>69</v>
      </c>
      <c r="K5" s="4" t="s">
        <v>70</v>
      </c>
      <c r="L5" s="4" t="s">
        <v>71</v>
      </c>
      <c r="M5" s="4" t="s">
        <v>72</v>
      </c>
      <c r="N5" s="4" t="s">
        <v>73</v>
      </c>
      <c r="O5" s="4" t="s">
        <v>74</v>
      </c>
      <c r="P5" s="4" t="s">
        <v>75</v>
      </c>
      <c r="Q5" s="4" t="s">
        <v>76</v>
      </c>
    </row>
    <row r="6" customHeight="1" spans="1:17">
      <c r="A6" s="5" t="s">
        <v>265</v>
      </c>
      <c r="B6" s="6" t="s">
        <v>3</v>
      </c>
      <c r="C6" s="6" t="s">
        <v>264</v>
      </c>
      <c r="D6" s="6" t="s">
        <v>375</v>
      </c>
      <c r="E6" s="7">
        <v>20</v>
      </c>
      <c r="F6" s="8">
        <v>0.4</v>
      </c>
      <c r="G6" s="9">
        <v>8</v>
      </c>
      <c r="H6" s="10">
        <v>8</v>
      </c>
      <c r="I6" s="9">
        <v>8</v>
      </c>
      <c r="J6" s="9"/>
      <c r="K6" s="9"/>
      <c r="L6" s="9"/>
      <c r="M6" s="9"/>
      <c r="N6" s="9"/>
      <c r="O6" s="9"/>
      <c r="P6" s="9"/>
      <c r="Q6" s="9"/>
    </row>
    <row r="7" customHeight="1" spans="1:17">
      <c r="A7" s="5" t="s">
        <v>265</v>
      </c>
      <c r="B7" s="6" t="s">
        <v>3</v>
      </c>
      <c r="C7" s="6" t="s">
        <v>264</v>
      </c>
      <c r="D7" s="6" t="s">
        <v>376</v>
      </c>
      <c r="E7" s="7">
        <v>500</v>
      </c>
      <c r="F7" s="8">
        <v>0.035</v>
      </c>
      <c r="G7" s="9">
        <v>17.5</v>
      </c>
      <c r="H7" s="10">
        <v>17.5</v>
      </c>
      <c r="I7" s="9">
        <v>17.5</v>
      </c>
      <c r="J7" s="9"/>
      <c r="K7" s="9"/>
      <c r="L7" s="9"/>
      <c r="M7" s="9"/>
      <c r="N7" s="9"/>
      <c r="O7" s="9"/>
      <c r="P7" s="9"/>
      <c r="Q7" s="9"/>
    </row>
    <row r="8" customHeight="1" spans="1:17">
      <c r="A8" s="5" t="s">
        <v>265</v>
      </c>
      <c r="B8" s="6" t="s">
        <v>3</v>
      </c>
      <c r="C8" s="6" t="s">
        <v>264</v>
      </c>
      <c r="D8" s="6" t="s">
        <v>377</v>
      </c>
      <c r="E8" s="7">
        <v>10</v>
      </c>
      <c r="F8" s="8">
        <v>0.15</v>
      </c>
      <c r="G8" s="9">
        <v>1.5</v>
      </c>
      <c r="H8" s="10">
        <v>1.5</v>
      </c>
      <c r="I8" s="9">
        <v>1.5</v>
      </c>
      <c r="J8" s="9"/>
      <c r="K8" s="9"/>
      <c r="L8" s="9"/>
      <c r="M8" s="9"/>
      <c r="N8" s="9"/>
      <c r="O8" s="9"/>
      <c r="P8" s="9"/>
      <c r="Q8" s="9"/>
    </row>
    <row r="9" customHeight="1" spans="1:17">
      <c r="A9" s="5" t="s">
        <v>265</v>
      </c>
      <c r="B9" s="6" t="s">
        <v>3</v>
      </c>
      <c r="C9" s="6" t="s">
        <v>264</v>
      </c>
      <c r="D9" s="6" t="s">
        <v>378</v>
      </c>
      <c r="E9" s="7">
        <v>2</v>
      </c>
      <c r="F9" s="8">
        <v>10</v>
      </c>
      <c r="G9" s="9">
        <v>20</v>
      </c>
      <c r="H9" s="10">
        <v>20</v>
      </c>
      <c r="I9" s="9">
        <v>20</v>
      </c>
      <c r="J9" s="9"/>
      <c r="K9" s="9"/>
      <c r="L9" s="9"/>
      <c r="M9" s="9"/>
      <c r="N9" s="9"/>
      <c r="O9" s="9"/>
      <c r="P9" s="9"/>
      <c r="Q9" s="9"/>
    </row>
    <row r="10" customHeight="1" spans="1:17">
      <c r="A10" s="5" t="s">
        <v>265</v>
      </c>
      <c r="B10" s="6" t="s">
        <v>3</v>
      </c>
      <c r="C10" s="6" t="s">
        <v>267</v>
      </c>
      <c r="D10" s="6" t="s">
        <v>379</v>
      </c>
      <c r="E10" s="7">
        <v>125</v>
      </c>
      <c r="F10" s="8">
        <v>0.016</v>
      </c>
      <c r="G10" s="9">
        <v>2</v>
      </c>
      <c r="H10" s="10">
        <v>2</v>
      </c>
      <c r="I10" s="9">
        <v>2</v>
      </c>
      <c r="J10" s="9"/>
      <c r="K10" s="9"/>
      <c r="L10" s="9"/>
      <c r="M10" s="9"/>
      <c r="N10" s="9"/>
      <c r="O10" s="9"/>
      <c r="P10" s="9"/>
      <c r="Q10" s="9"/>
    </row>
    <row r="11" customHeight="1" spans="1:17">
      <c r="A11" s="5" t="s">
        <v>265</v>
      </c>
      <c r="B11" s="6" t="s">
        <v>3</v>
      </c>
      <c r="C11" s="6" t="s">
        <v>267</v>
      </c>
      <c r="D11" s="6" t="s">
        <v>376</v>
      </c>
      <c r="E11" s="7">
        <v>2000</v>
      </c>
      <c r="F11" s="8">
        <v>0.0035</v>
      </c>
      <c r="G11" s="9">
        <v>7</v>
      </c>
      <c r="H11" s="10">
        <v>7</v>
      </c>
      <c r="I11" s="9">
        <v>7</v>
      </c>
      <c r="J11" s="9"/>
      <c r="K11" s="9"/>
      <c r="L11" s="9"/>
      <c r="M11" s="9"/>
      <c r="N11" s="9"/>
      <c r="O11" s="9"/>
      <c r="P11" s="9"/>
      <c r="Q11" s="9"/>
    </row>
    <row r="12" customHeight="1" spans="1:17">
      <c r="A12" s="5" t="s">
        <v>265</v>
      </c>
      <c r="B12" s="6" t="s">
        <v>3</v>
      </c>
      <c r="C12" s="6" t="s">
        <v>267</v>
      </c>
      <c r="D12" s="6" t="s">
        <v>380</v>
      </c>
      <c r="E12" s="7">
        <v>10</v>
      </c>
      <c r="F12" s="8">
        <v>0.4</v>
      </c>
      <c r="G12" s="9">
        <v>4</v>
      </c>
      <c r="H12" s="10">
        <v>4</v>
      </c>
      <c r="I12" s="9">
        <v>4</v>
      </c>
      <c r="J12" s="9"/>
      <c r="K12" s="9"/>
      <c r="L12" s="9"/>
      <c r="M12" s="9"/>
      <c r="N12" s="9"/>
      <c r="O12" s="9"/>
      <c r="P12" s="9"/>
      <c r="Q12" s="9"/>
    </row>
    <row r="13" customHeight="1" spans="1:17">
      <c r="A13" s="5" t="s">
        <v>265</v>
      </c>
      <c r="B13" s="6" t="s">
        <v>3</v>
      </c>
      <c r="C13" s="6" t="s">
        <v>268</v>
      </c>
      <c r="D13" s="6" t="s">
        <v>375</v>
      </c>
      <c r="E13" s="7">
        <v>10</v>
      </c>
      <c r="F13" s="8">
        <v>0.5</v>
      </c>
      <c r="G13" s="9">
        <v>5</v>
      </c>
      <c r="H13" s="10">
        <v>5</v>
      </c>
      <c r="I13" s="9">
        <v>5</v>
      </c>
      <c r="J13" s="9"/>
      <c r="K13" s="9"/>
      <c r="L13" s="9"/>
      <c r="M13" s="9"/>
      <c r="N13" s="9"/>
      <c r="O13" s="9"/>
      <c r="P13" s="9"/>
      <c r="Q13" s="9"/>
    </row>
    <row r="14" customHeight="1" spans="1:17">
      <c r="A14" s="5" t="s">
        <v>265</v>
      </c>
      <c r="B14" s="6" t="s">
        <v>3</v>
      </c>
      <c r="C14" s="6" t="s">
        <v>268</v>
      </c>
      <c r="D14" s="6" t="s">
        <v>379</v>
      </c>
      <c r="E14" s="7">
        <v>115</v>
      </c>
      <c r="F14" s="8">
        <v>0.018</v>
      </c>
      <c r="G14" s="9">
        <v>2.07</v>
      </c>
      <c r="H14" s="10">
        <v>2.07</v>
      </c>
      <c r="I14" s="9">
        <v>2.07</v>
      </c>
      <c r="J14" s="9"/>
      <c r="K14" s="9"/>
      <c r="L14" s="9"/>
      <c r="M14" s="9"/>
      <c r="N14" s="9"/>
      <c r="O14" s="9"/>
      <c r="P14" s="9"/>
      <c r="Q14" s="9"/>
    </row>
    <row r="15" customHeight="1" spans="1:17">
      <c r="A15" s="5" t="s">
        <v>265</v>
      </c>
      <c r="B15" s="6" t="s">
        <v>3</v>
      </c>
      <c r="C15" s="6" t="s">
        <v>268</v>
      </c>
      <c r="D15" s="6" t="s">
        <v>381</v>
      </c>
      <c r="E15" s="7">
        <v>5</v>
      </c>
      <c r="F15" s="8">
        <v>0.2</v>
      </c>
      <c r="G15" s="9">
        <v>1</v>
      </c>
      <c r="H15" s="10">
        <v>1</v>
      </c>
      <c r="I15" s="9">
        <v>1</v>
      </c>
      <c r="J15" s="9"/>
      <c r="K15" s="9"/>
      <c r="L15" s="9"/>
      <c r="M15" s="9"/>
      <c r="N15" s="9"/>
      <c r="O15" s="9"/>
      <c r="P15" s="9"/>
      <c r="Q15" s="9"/>
    </row>
    <row r="16" customHeight="1" spans="1:17">
      <c r="A16" s="5" t="s">
        <v>265</v>
      </c>
      <c r="B16" s="6" t="s">
        <v>3</v>
      </c>
      <c r="C16" s="6" t="s">
        <v>268</v>
      </c>
      <c r="D16" s="6" t="s">
        <v>376</v>
      </c>
      <c r="E16" s="7">
        <v>2500</v>
      </c>
      <c r="F16" s="8">
        <v>0.002</v>
      </c>
      <c r="G16" s="9">
        <v>5</v>
      </c>
      <c r="H16" s="10">
        <v>5</v>
      </c>
      <c r="I16" s="9">
        <v>5</v>
      </c>
      <c r="J16" s="9"/>
      <c r="K16" s="9"/>
      <c r="L16" s="9"/>
      <c r="M16" s="9"/>
      <c r="N16" s="9"/>
      <c r="O16" s="9"/>
      <c r="P16" s="9"/>
      <c r="Q16" s="9"/>
    </row>
    <row r="17" customHeight="1" spans="1:17">
      <c r="A17" s="4"/>
      <c r="B17" s="4" t="s">
        <v>269</v>
      </c>
      <c r="C17" s="4"/>
      <c r="D17" s="4"/>
      <c r="E17" s="11">
        <v>5297</v>
      </c>
      <c r="F17" s="12" t="s">
        <v>181</v>
      </c>
      <c r="G17" s="10">
        <f>SUM(G6:G16)</f>
        <v>73.07</v>
      </c>
      <c r="H17" s="10">
        <f>SUM(H6:H16)</f>
        <v>73.07</v>
      </c>
      <c r="I17" s="10">
        <f>SUM(I6:I16)</f>
        <v>73.07</v>
      </c>
      <c r="J17" s="10"/>
      <c r="K17" s="10"/>
      <c r="L17" s="10"/>
      <c r="M17" s="10"/>
      <c r="N17" s="10"/>
      <c r="O17" s="10"/>
      <c r="P17" s="10"/>
      <c r="Q17" s="10"/>
    </row>
  </sheetData>
  <mergeCells count="9">
    <mergeCell ref="A2:Q2"/>
    <mergeCell ref="A3:J3"/>
    <mergeCell ref="P3:Q3"/>
    <mergeCell ref="E4:G4"/>
    <mergeCell ref="H4:Q4"/>
    <mergeCell ref="A4:A5"/>
    <mergeCell ref="B4:B5"/>
    <mergeCell ref="C4:C5"/>
    <mergeCell ref="D4:D5"/>
  </mergeCells>
  <pageMargins left="0.472222222222222" right="0.0784722222222222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公开封皮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宋麗</cp:lastModifiedBy>
  <dcterms:created xsi:type="dcterms:W3CDTF">2022-03-03T08:45:00Z</dcterms:created>
  <dcterms:modified xsi:type="dcterms:W3CDTF">2022-12-16T08:11:20Z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4A9F98F1E823467F9008EFE47DBF554E</vt:lpwstr>
  </property>
</Properties>
</file>