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05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<sst xmlns="http://schemas.openxmlformats.org/spreadsheetml/2006/main" count="824" uniqueCount="379">
  <si>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</si>
  <si>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</si>
  <si>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</si>
  <si>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</si>
  <si>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</si>
  <si>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</si>
  <si>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</si>
  <si>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</si>
  <si>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</si>
  <si>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</si>
  <si>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</si>
  <si>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</si>
  <si>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</si>
  <si>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</si>
  <si>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</si>
  <si>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</si>
  <si>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</si>
  <si>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</si>
  <si>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</si>
  <si>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</si>
  <si>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</si>
  <si>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</si>
  <si>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</si>
  <si>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</si>
  <si>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</si>
  <si>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</si>
  <si>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</si>
  <si>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</si>
  <si>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</si>
  <si>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</si>
  <si>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</si>
  <si>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</si>
  <si>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</si>
  <si>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</si>
  <si>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</si>
  <si>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</si>
  <si>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</si>
  <si>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</si>
  <si>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</si>
  <si>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</si>
  <si>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</si>
  <si>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</si>
  <si>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</si>
  <si>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</si>
  <si>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</si>
  <si>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</si>
  <si>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</si>
  <si>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</si>
  <si>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</si>
  <si>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</si>
  <si>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</si>
  <si>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</si>
  <si>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</si>
  <si>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</si>
  <si>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</si>
  <si>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</si>
  <si>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</si>
  <si>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</si>
  <si>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</si>
  <si>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</si>
  <si>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</si>
  <si>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</si>
  <si>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</si>
  <si>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</si>
  <si>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</si>
  <si>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</si>
  <si>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</si>
  <si>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</si>
  <si>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</si>
  <si>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</si>
  <si>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</si>
  <si>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</si>
  <si>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</si>
  <si>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</si>
  <si>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</si>
  <si>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</si>
  <si>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</si>
  <si>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</si>
  <si>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</si>
  <si>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</si>
  <si>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</si>
  <si>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</si>
  <si>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</si>
  <si>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</si>
  <si>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</si>
  <si>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</si>
  <si>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</si>
  <si>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</si>
  <si>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</si>
  <si>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</si>
  <si>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</si>
  <si>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</si>
  <si>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</si>
  <si>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</si>
  <si>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</si>
  <si>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</si>
  <si>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巴彦淖尔市临河区政务服务局（部门）</t>
  </si>
  <si>
    <t>巴彦淖尔市临河区政务服务局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</si>
  <si>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</si>
  <si>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</si>
  <si>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</si>
  <si>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</si>
  <si>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</si>
  <si>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</si>
  <si>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</si>
  <si>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</si>
  <si>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</si>
  <si>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</si>
  <si>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 xml:space="preserve">  20103</t>
  </si>
  <si>
    <t xml:space="preserve">  政府办公厅(室)及相关机构事务</t>
  </si>
  <si>
    <t xml:space="preserve">    2010301</t>
  </si>
  <si>
    <t xml:space="preserve">    行政运行</t>
  </si>
  <si>
    <t xml:space="preserve">    事业运行</t>
  </si>
  <si>
    <t xml:space="preserve">    2010399</t>
  </si>
  <si>
    <t xml:space="preserve">    其他政府办公厅(室)及相关机构事务支出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</si>
  <si>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</si>
  <si>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</si>
  <si>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</si>
  <si>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</si>
  <si>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</si>
  <si>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</si>
  <si>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</si>
  <si>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</si>
  <si>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</si>
  <si>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</si>
  <si>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</si>
  <si>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</si>
  <si>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2101103</t>
  </si>
  <si>
    <t xml:space="preserve">    公务员医疗补助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</si>
  <si>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</si>
  <si>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</si>
  <si>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</si>
  <si>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</si>
  <si>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</si>
  <si>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</si>
  <si>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</si>
  <si>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</si>
  <si>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</si>
  <si>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</si>
  <si>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</si>
  <si>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</si>
  <si>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</si>
  <si>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</si>
  <si>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</si>
  <si>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</si>
  <si>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</si>
  <si>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</si>
  <si>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</si>
  <si>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</si>
  <si>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</si>
  <si>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</si>
  <si>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</si>
  <si>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</si>
  <si>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</si>
  <si>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</si>
  <si>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</si>
  <si>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</si>
  <si>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</si>
  <si>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</si>
  <si>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</si>
  <si>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</si>
  <si>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</si>
  <si>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</si>
  <si>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</si>
  <si>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</si>
  <si>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</si>
  <si>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</si>
  <si>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</si>
  <si>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</si>
  <si>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</si>
  <si>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</si>
  <si>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</si>
  <si>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</si>
  <si>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</si>
  <si>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</si>
  <si>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</si>
  <si>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</si>
  <si>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</si>
  <si>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</si>
  <si>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</si>
  <si>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</si>
  <si>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</si>
  <si>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</si>
  <si>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</si>
  <si>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</si>
  <si>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</si>
  <si>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</si>
  <si>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</si>
  <si>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</si>
  <si>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</si>
  <si>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</si>
  <si>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</si>
  <si>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</si>
  <si>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</si>
  <si>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</si>
  <si>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</si>
  <si>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</si>
  <si>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</si>
  <si>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</si>
  <si>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</si>
  <si>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</si>
  <si>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</si>
  <si>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</si>
  <si>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</si>
  <si>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</si>
  <si>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</si>
  <si>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</si>
  <si>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</si>
  <si>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</si>
  <si>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</si>
  <si>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</si>
  <si>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</si>
  <si>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</si>
  <si>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</si>
  <si>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</si>
  <si>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30228</t>
  </si>
  <si>
    <t xml:space="preserve">  工会经费</t>
  </si>
  <si>
    <t xml:space="preserve">  30239</t>
  </si>
  <si>
    <t xml:space="preserve">  其他交通费用</t>
  </si>
  <si>
    <t>303</t>
  </si>
  <si>
    <t>对个人和家庭的补助</t>
  </si>
  <si>
    <t xml:space="preserve">  30307</t>
  </si>
  <si>
    <t xml:space="preserve">  医疗费补助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</si>
  <si>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</si>
  <si>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</si>
  <si>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</si>
  <si>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</si>
  <si>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</si>
  <si>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</si>
  <si>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</si>
  <si>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</si>
  <si>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</si>
  <si>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</si>
  <si>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</si>
  <si>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本单位此表空白无内容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</si>
  <si>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</si>
  <si>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</si>
  <si>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</si>
  <si>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</si>
  <si>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</si>
  <si>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</si>
  <si>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</si>
  <si>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</si>
  <si>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</si>
  <si>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</si>
  <si>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</si>
  <si>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</si>
  <si>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互联网+政务服务</t>
  </si>
  <si>
    <t>134001</t>
  </si>
  <si>
    <t>政务运行</t>
  </si>
  <si>
    <t>电子政务运行经费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</si>
  <si>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</si>
  <si>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</si>
  <si>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</si>
  <si>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</si>
  <si>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</si>
  <si>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</si>
  <si>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</si>
  <si>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</si>
  <si>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</si>
  <si>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</si>
  <si>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</si>
  <si>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</si>
  <si>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134001-巴彦淖尔市临河区政务服务局</t>
  </si>
  <si>
    <t>1.安排综合受理窗口帮办代办5人，由原来群众跑窗口变为综合受理窗口人员代跑、代办，实现一窗受理、集成服务，全程盯办、一窗办成。2.提高我区行政审批效能和公共服务水平，加快推进线上线下一体化的区、乡镇、村三级联动的政务服务网络体系，实现政务服务“一网通办”。</t>
  </si>
  <si>
    <t>产出指标</t>
  </si>
  <si>
    <t>数量指标</t>
  </si>
  <si>
    <t>智能叫号机</t>
  </si>
  <si>
    <t>反向</t>
  </si>
  <si>
    <t>小于等于</t>
  </si>
  <si>
    <t>5</t>
  </si>
  <si>
    <t>台</t>
  </si>
  <si>
    <t>台席制作</t>
  </si>
  <si>
    <t>多媒体展示屏</t>
  </si>
  <si>
    <t>质量指标</t>
  </si>
  <si>
    <t>政务服务一号响应一窗受理一网通办一次办成达标率</t>
  </si>
  <si>
    <t>正向</t>
  </si>
  <si>
    <t>大于等于</t>
  </si>
  <si>
    <t>90</t>
  </si>
  <si>
    <t>百分比</t>
  </si>
  <si>
    <t>审批服务达标率</t>
  </si>
  <si>
    <t>政务服务一网通办达标率</t>
  </si>
  <si>
    <t>实体政务服务中心办理与网上办事大厅互认共享服务达标率</t>
  </si>
  <si>
    <t>大于</t>
  </si>
  <si>
    <t>窗口帮办代办工作人员</t>
  </si>
  <si>
    <t>人</t>
  </si>
  <si>
    <t>配备智慧城市社区服务终端</t>
  </si>
  <si>
    <t>多功能信息采集一体机</t>
  </si>
  <si>
    <t>平板评价器</t>
  </si>
  <si>
    <t>电脑</t>
  </si>
  <si>
    <t>打印机</t>
  </si>
  <si>
    <t>成本指标</t>
  </si>
  <si>
    <t>工作人员劳务报酬</t>
  </si>
  <si>
    <t>25.56</t>
  </si>
  <si>
    <t xml:space="preserve">万元 </t>
  </si>
  <si>
    <t>临河区三级网络硬件设备及软件开发维护费</t>
  </si>
  <si>
    <t>时效指标</t>
  </si>
  <si>
    <t>建设临河区及下属各乡镇村互联网政务服务平台</t>
  </si>
  <si>
    <t>等于</t>
  </si>
  <si>
    <t>年</t>
  </si>
  <si>
    <t>签订合同后派驻工作人员时间</t>
  </si>
  <si>
    <t>15</t>
  </si>
  <si>
    <t>工作日</t>
  </si>
  <si>
    <t>效益指标</t>
  </si>
  <si>
    <t>经济效益</t>
  </si>
  <si>
    <t>无</t>
  </si>
  <si>
    <t>定性</t>
  </si>
  <si>
    <t>社会效益</t>
  </si>
  <si>
    <t>实现一窗受理集成服务全程盯办一窗办成</t>
  </si>
  <si>
    <t>作用显著</t>
  </si>
  <si>
    <t>实现实体政务大厅和网上办事大厅全覆盖</t>
  </si>
  <si>
    <t>生态效益</t>
  </si>
  <si>
    <t>可持续影响</t>
  </si>
  <si>
    <t>实现政务信息资源互认共享多方利用</t>
  </si>
  <si>
    <t>满足乡镇街道政务服务事项审批办理职权全部进驻办理需要</t>
  </si>
  <si>
    <t>优化营商环境</t>
  </si>
  <si>
    <t>满意度指标</t>
  </si>
  <si>
    <t>服务对象满意度</t>
  </si>
  <si>
    <t>服务群众满意度</t>
  </si>
  <si>
    <t>目标1：完成临河区电子政务外网的整体升级</t>
  </si>
  <si>
    <t>网络故障响应时间</t>
  </si>
  <si>
    <t>1</t>
  </si>
  <si>
    <t>小时</t>
  </si>
  <si>
    <t>临河区政府大楼外使用点</t>
  </si>
  <si>
    <t>48</t>
  </si>
  <si>
    <t>个</t>
  </si>
  <si>
    <t>机房改造完成及时率</t>
  </si>
  <si>
    <t>平台建设完成及时率</t>
  </si>
  <si>
    <t>译文及电子版文件提供及时率</t>
  </si>
  <si>
    <t>测试时间答复时长</t>
  </si>
  <si>
    <t>24</t>
  </si>
  <si>
    <t>网络问题解决时长</t>
  </si>
  <si>
    <t>2</t>
  </si>
  <si>
    <t>天</t>
  </si>
  <si>
    <t>电子政务维护费</t>
  </si>
  <si>
    <t>万元</t>
  </si>
  <si>
    <t>三务公开平台验收合格率</t>
  </si>
  <si>
    <t>机房改造验收合格率</t>
  </si>
  <si>
    <t>通信质量达标率</t>
  </si>
  <si>
    <t>平台建设数量</t>
  </si>
  <si>
    <t>政府大楼内联通互联网出口宽带线路</t>
  </si>
  <si>
    <t>1000</t>
  </si>
  <si>
    <t>M</t>
  </si>
  <si>
    <t>蒙文翻译稿件修改内容幅度</t>
  </si>
  <si>
    <t>20</t>
  </si>
  <si>
    <t>保证提供统一的运营管理服务</t>
  </si>
  <si>
    <t>逐步提升政务服务工作效率与群众满意度</t>
  </si>
  <si>
    <t>积极完成各项工作</t>
  </si>
  <si>
    <t>政府大楼内外各单位电子政务外网的汇聚建设等做技术支持</t>
  </si>
  <si>
    <t>各使用单位满意度</t>
  </si>
  <si>
    <t>1.保障政务大楼内部正常运转；2.优化窗口政务服务模式，巩固国家级标准化成果，全面提升窗口形象和标准化服务水平，促进全市政务服务工作进一步发展。</t>
  </si>
  <si>
    <t>政务运行费用</t>
  </si>
  <si>
    <t>一网办结及时率</t>
  </si>
  <si>
    <t>统一窗口出件及时率</t>
  </si>
  <si>
    <t>压缩审批时限</t>
  </si>
  <si>
    <t>50</t>
  </si>
  <si>
    <t>无差异化审批</t>
  </si>
  <si>
    <t>入驻管理人员数量</t>
  </si>
  <si>
    <t>110</t>
  </si>
  <si>
    <t>入驻办事人员数量</t>
  </si>
  <si>
    <t>213</t>
  </si>
  <si>
    <t>全体单位人员整体入驻部门数量</t>
  </si>
  <si>
    <t>4</t>
  </si>
  <si>
    <t>行政审批权派驻首席代表部门数量</t>
  </si>
  <si>
    <t>31</t>
  </si>
  <si>
    <t>中心大楼水电暖物业费</t>
  </si>
  <si>
    <t>为办事群众提高办事效率</t>
  </si>
  <si>
    <t>进全市政务服务工作进一步发展</t>
  </si>
  <si>
    <t>提升部门网上办事率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</si>
  <si>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</si>
  <si>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</si>
  <si>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</si>
  <si>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</si>
  <si>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</si>
  <si>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</si>
  <si>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</si>
  <si>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</si>
  <si>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</si>
  <si>
    <t>其他印刷服务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</si>
</sst>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  <numFmt numFmtId="177" formatCode="0.00_ 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color indexed="8"/>
      <name val="宋体"/>
      <charset val="1"/>
      <scheme val="minor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6" borderId="10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5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0" fillId="0" borderId="6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 wrapText="1"/>
    </xf>
    <xf numFmtId="177" fontId="0" fillId="0" borderId="6" xfId="0" applyNumberFormat="1" applyFont="1" applyBorder="1" applyAlignment="1">
      <alignment vertical="center"/>
    </xf>
    <xf numFmtId="0" fontId="0" fillId="0" borderId="6" xfId="0" applyFont="1" applyBorder="1" applyAlignment="1">
      <alignment vertical="center"/>
    </xf>
    <xf numFmtId="177" fontId="6" fillId="0" borderId="6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4" fontId="7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50" t="s">
        <v>0</v>
      </c>
      <c r="B2" s="50" t="s">
        <v>1</v>
      </c>
    </row>
    <row r="3" ht="28.45" customHeight="1" spans="1:2">
      <c r="A3" s="51" t="s">
        <v>2</v>
      </c>
      <c r="B3" s="52" t="s">
        <v>3</v>
      </c>
    </row>
    <row r="4" ht="28.45" customHeight="1" spans="1:2">
      <c r="A4" s="51" t="s">
        <v>4</v>
      </c>
      <c r="B4" s="52" t="s">
        <v>5</v>
      </c>
    </row>
    <row r="5" ht="28.45" customHeight="1" spans="1:2">
      <c r="A5" s="51" t="s">
        <v>6</v>
      </c>
      <c r="B5" s="52" t="s">
        <v>7</v>
      </c>
    </row>
    <row r="6" ht="28.45" customHeight="1" spans="1:2">
      <c r="A6" s="51" t="s">
        <v>8</v>
      </c>
      <c r="B6" s="52" t="s">
        <v>9</v>
      </c>
    </row>
    <row r="7" ht="28.45" customHeight="1" spans="1:2">
      <c r="A7" s="51" t="s">
        <v>10</v>
      </c>
      <c r="B7" s="52" t="s">
        <v>11</v>
      </c>
    </row>
    <row r="8" ht="28.45" customHeight="1" spans="1:2">
      <c r="A8" s="51" t="s">
        <v>12</v>
      </c>
      <c r="B8" s="52" t="s">
        <v>13</v>
      </c>
    </row>
    <row r="9" ht="28.45" customHeight="1" spans="1:2">
      <c r="A9" s="51" t="s">
        <v>14</v>
      </c>
      <c r="B9" s="52" t="s">
        <v>15</v>
      </c>
    </row>
    <row r="10" ht="28.45" customHeight="1" spans="1:2">
      <c r="A10" s="51" t="s">
        <v>16</v>
      </c>
      <c r="B10" s="52" t="s">
        <v>17</v>
      </c>
    </row>
    <row r="11" ht="28.45" customHeight="1" spans="1:2">
      <c r="A11" s="51" t="s">
        <v>18</v>
      </c>
      <c r="B11" s="52" t="s">
        <v>19</v>
      </c>
    </row>
    <row r="12" ht="28.45" customHeight="1" spans="1:2">
      <c r="A12" s="51" t="s">
        <v>20</v>
      </c>
      <c r="B12" s="52" t="s">
        <v>21</v>
      </c>
    </row>
    <row r="13" ht="28.45" customHeight="1" spans="1:2">
      <c r="A13" s="51" t="s">
        <v>22</v>
      </c>
      <c r="B13" s="52" t="s">
        <v>23</v>
      </c>
    </row>
    <row r="14" ht="28.45" customHeight="1" spans="1:2">
      <c r="A14" s="51" t="s">
        <v>24</v>
      </c>
      <c r="B14" s="52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39" t="s">
        <v>2</v>
      </c>
      <c r="B1" s="39"/>
      <c r="C1" s="39"/>
      <c r="D1" s="39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8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33" t="s">
        <v>31</v>
      </c>
    </row>
    <row r="6" ht="34.15" customHeight="1" spans="1:4">
      <c r="A6" s="25" t="s">
        <v>32</v>
      </c>
      <c r="B6" s="7">
        <v>539.474857</v>
      </c>
      <c r="C6" s="25" t="s">
        <v>33</v>
      </c>
      <c r="D6" s="7">
        <f>506.85277+275.956428</f>
        <v>782.809198</v>
      </c>
    </row>
    <row r="7" ht="34.15" customHeight="1" spans="1:4">
      <c r="A7" s="25" t="s">
        <v>34</v>
      </c>
      <c r="B7" s="7"/>
      <c r="C7" s="25" t="s">
        <v>35</v>
      </c>
      <c r="D7" s="7"/>
    </row>
    <row r="8" ht="34.15" customHeight="1" spans="1:4">
      <c r="A8" s="25" t="s">
        <v>36</v>
      </c>
      <c r="B8" s="7"/>
      <c r="C8" s="25" t="s">
        <v>37</v>
      </c>
      <c r="D8" s="7"/>
    </row>
    <row r="9" ht="34.15" customHeight="1" spans="1:4">
      <c r="A9" s="25" t="s">
        <v>38</v>
      </c>
      <c r="B9" s="7"/>
      <c r="C9" s="25" t="s">
        <v>39</v>
      </c>
      <c r="D9" s="7"/>
    </row>
    <row r="10" ht="34.15" customHeight="1" spans="1:4">
      <c r="A10" s="25" t="s">
        <v>40</v>
      </c>
      <c r="B10" s="7"/>
      <c r="C10" s="25" t="s">
        <v>41</v>
      </c>
      <c r="D10" s="7"/>
    </row>
    <row r="11" ht="34.15" customHeight="1" spans="1:4">
      <c r="A11" s="25" t="s">
        <v>42</v>
      </c>
      <c r="B11" s="7"/>
      <c r="C11" s="25" t="s">
        <v>43</v>
      </c>
      <c r="D11" s="7"/>
    </row>
    <row r="12" ht="34.15" customHeight="1" spans="1:4">
      <c r="A12" s="25" t="s">
        <v>44</v>
      </c>
      <c r="B12" s="7"/>
      <c r="C12" s="25" t="s">
        <v>45</v>
      </c>
      <c r="D12" s="7"/>
    </row>
    <row r="13" ht="34.15" customHeight="1" spans="1:4">
      <c r="A13" s="25" t="s">
        <v>46</v>
      </c>
      <c r="B13" s="7"/>
      <c r="C13" s="25" t="s">
        <v>47</v>
      </c>
      <c r="D13" s="7">
        <v>13.619888</v>
      </c>
    </row>
    <row r="14" ht="34.15" customHeight="1" spans="1:4">
      <c r="A14" s="25" t="s">
        <v>48</v>
      </c>
      <c r="B14" s="7"/>
      <c r="C14" s="25" t="s">
        <v>49</v>
      </c>
      <c r="D14" s="7"/>
    </row>
    <row r="15" ht="34.15" customHeight="1" spans="1:4">
      <c r="A15" s="25"/>
      <c r="B15" s="7"/>
      <c r="C15" s="25" t="s">
        <v>50</v>
      </c>
      <c r="D15" s="7">
        <v>7.657603</v>
      </c>
    </row>
    <row r="16" ht="34.15" customHeight="1" spans="1:4">
      <c r="A16" s="25"/>
      <c r="B16" s="7"/>
      <c r="C16" s="25" t="s">
        <v>51</v>
      </c>
      <c r="D16" s="7"/>
    </row>
    <row r="17" ht="34.15" customHeight="1" spans="1:4">
      <c r="A17" s="25"/>
      <c r="B17" s="38"/>
      <c r="C17" s="25" t="s">
        <v>52</v>
      </c>
      <c r="D17" s="7"/>
    </row>
    <row r="18" ht="34.15" customHeight="1" spans="1:4">
      <c r="A18" s="25"/>
      <c r="B18" s="38"/>
      <c r="C18" s="25" t="s">
        <v>53</v>
      </c>
      <c r="D18" s="7"/>
    </row>
    <row r="19" ht="34.15" customHeight="1" spans="1:4">
      <c r="A19" s="25"/>
      <c r="B19" s="38"/>
      <c r="C19" s="25" t="s">
        <v>54</v>
      </c>
      <c r="D19" s="7"/>
    </row>
    <row r="20" ht="34.15" customHeight="1" spans="1:4">
      <c r="A20" s="25"/>
      <c r="B20" s="38"/>
      <c r="C20" s="25" t="s">
        <v>55</v>
      </c>
      <c r="D20" s="7"/>
    </row>
    <row r="21" ht="34.15" customHeight="1" spans="1:4">
      <c r="A21" s="25"/>
      <c r="B21" s="7"/>
      <c r="C21" s="25" t="s">
        <v>56</v>
      </c>
      <c r="D21" s="7"/>
    </row>
    <row r="22" ht="34.15" customHeight="1" spans="1:4">
      <c r="A22" s="25"/>
      <c r="B22" s="38"/>
      <c r="C22" s="25" t="s">
        <v>57</v>
      </c>
      <c r="D22" s="7"/>
    </row>
    <row r="23" ht="34.15" customHeight="1" spans="1:4">
      <c r="A23" s="25"/>
      <c r="B23" s="38"/>
      <c r="C23" s="25" t="s">
        <v>58</v>
      </c>
      <c r="D23" s="7"/>
    </row>
    <row r="24" ht="34.15" customHeight="1" spans="1:4">
      <c r="A24" s="25"/>
      <c r="B24" s="38"/>
      <c r="C24" s="25" t="s">
        <v>59</v>
      </c>
      <c r="D24" s="7"/>
    </row>
    <row r="25" ht="34.15" customHeight="1" spans="1:4">
      <c r="A25" s="25"/>
      <c r="B25" s="38"/>
      <c r="C25" s="25" t="s">
        <v>60</v>
      </c>
      <c r="D25" s="7">
        <v>11.344596</v>
      </c>
    </row>
    <row r="26" ht="34.15" customHeight="1" spans="1:4">
      <c r="A26" s="25"/>
      <c r="B26" s="38"/>
      <c r="C26" s="25" t="s">
        <v>61</v>
      </c>
      <c r="D26" s="7"/>
    </row>
    <row r="27" ht="34.15" customHeight="1" spans="1:4">
      <c r="A27" s="25"/>
      <c r="B27" s="38"/>
      <c r="C27" s="25" t="s">
        <v>62</v>
      </c>
      <c r="D27" s="7"/>
    </row>
    <row r="28" ht="34.15" customHeight="1" spans="1:4">
      <c r="A28" s="25"/>
      <c r="B28" s="38"/>
      <c r="C28" s="25" t="s">
        <v>63</v>
      </c>
      <c r="D28" s="7"/>
    </row>
    <row r="29" ht="34.15" customHeight="1" spans="1:4">
      <c r="A29" s="25"/>
      <c r="B29" s="38"/>
      <c r="C29" s="25" t="s">
        <v>64</v>
      </c>
      <c r="D29" s="7"/>
    </row>
    <row r="30" ht="34.15" customHeight="1" spans="1:4">
      <c r="A30" s="25"/>
      <c r="B30" s="38"/>
      <c r="C30" s="25" t="s">
        <v>65</v>
      </c>
      <c r="D30" s="7"/>
    </row>
    <row r="31" ht="34.15" customHeight="1" spans="1:4">
      <c r="A31" s="25"/>
      <c r="B31" s="38"/>
      <c r="C31" s="25" t="s">
        <v>66</v>
      </c>
      <c r="D31" s="7"/>
    </row>
    <row r="32" ht="34.15" customHeight="1" spans="1:4">
      <c r="A32" s="25"/>
      <c r="B32" s="38"/>
      <c r="C32" s="25" t="s">
        <v>67</v>
      </c>
      <c r="D32" s="7"/>
    </row>
    <row r="33" ht="34.15" customHeight="1" spans="1:4">
      <c r="A33" s="25"/>
      <c r="B33" s="38"/>
      <c r="C33" s="25" t="s">
        <v>68</v>
      </c>
      <c r="D33" s="7"/>
    </row>
    <row r="34" ht="34.15" customHeight="1" spans="1:4">
      <c r="A34" s="25"/>
      <c r="B34" s="38"/>
      <c r="C34" s="25" t="s">
        <v>69</v>
      </c>
      <c r="D34" s="7"/>
    </row>
    <row r="35" ht="34.15" customHeight="1" spans="1:4">
      <c r="A35" s="25"/>
      <c r="B35" s="38"/>
      <c r="C35" s="25" t="s">
        <v>70</v>
      </c>
      <c r="D35" s="7"/>
    </row>
    <row r="36" ht="34.15" customHeight="1" spans="1:4">
      <c r="A36" s="25"/>
      <c r="B36" s="38"/>
      <c r="C36" s="25" t="s">
        <v>71</v>
      </c>
      <c r="D36" s="7"/>
    </row>
    <row r="37" ht="34.15" customHeight="1" spans="1:4">
      <c r="A37" s="3" t="s">
        <v>72</v>
      </c>
      <c r="B37" s="8">
        <v>539.474857</v>
      </c>
      <c r="C37" s="3" t="s">
        <v>73</v>
      </c>
      <c r="D37" s="8">
        <f>SUM(D6:D36)</f>
        <v>815.431285</v>
      </c>
    </row>
    <row r="38" ht="34.15" customHeight="1" spans="1:4">
      <c r="A38" s="4" t="s">
        <v>74</v>
      </c>
      <c r="B38" s="7">
        <v>275.956428</v>
      </c>
      <c r="C38" s="4" t="s">
        <v>75</v>
      </c>
      <c r="D38" s="49"/>
    </row>
    <row r="39" ht="34.15" customHeight="1" spans="1:4">
      <c r="A39" s="3" t="s">
        <v>76</v>
      </c>
      <c r="B39" s="8">
        <f>SUM(B37+B38)</f>
        <v>815.431285</v>
      </c>
      <c r="C39" s="3" t="s">
        <v>77</v>
      </c>
      <c r="D39" s="8">
        <f>SUM(D37+D38)</f>
        <v>815.431285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$A1:$XFD1048576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2"/>
      <c r="R3" s="48" t="s">
        <v>27</v>
      </c>
      <c r="S3" s="48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5">
        <v>134</v>
      </c>
      <c r="B6" s="5" t="s">
        <v>96</v>
      </c>
      <c r="C6" s="8">
        <f>SUM(D6+N6)</f>
        <v>815.431285</v>
      </c>
      <c r="D6" s="8">
        <v>539.474857</v>
      </c>
      <c r="E6" s="7">
        <v>539.474857</v>
      </c>
      <c r="F6" s="30"/>
      <c r="G6" s="30"/>
      <c r="H6" s="30"/>
      <c r="I6" s="30"/>
      <c r="J6" s="30"/>
      <c r="K6" s="30"/>
      <c r="L6" s="30"/>
      <c r="M6" s="30"/>
      <c r="N6" s="30">
        <f>SUM(O6:S6)</f>
        <v>275.956428</v>
      </c>
      <c r="O6" s="30">
        <v>275.956428</v>
      </c>
      <c r="P6" s="30"/>
      <c r="Q6" s="30"/>
      <c r="R6" s="30"/>
      <c r="S6" s="30"/>
    </row>
    <row r="7" ht="34.15" customHeight="1" spans="1:19">
      <c r="A7" s="5">
        <v>134001</v>
      </c>
      <c r="B7" s="5" t="s">
        <v>97</v>
      </c>
      <c r="C7" s="8">
        <f>SUM(D7+N7)</f>
        <v>815.431285</v>
      </c>
      <c r="D7" s="8">
        <v>539.474857</v>
      </c>
      <c r="E7" s="7">
        <v>539.474857</v>
      </c>
      <c r="F7" s="7"/>
      <c r="G7" s="7"/>
      <c r="H7" s="7"/>
      <c r="I7" s="7"/>
      <c r="J7" s="7"/>
      <c r="K7" s="7"/>
      <c r="L7" s="7"/>
      <c r="M7" s="7"/>
      <c r="N7" s="30">
        <f>SUM(O7:S7)</f>
        <v>275.956428</v>
      </c>
      <c r="O7" s="7">
        <v>275.956428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8">
        <f>SUM(D8+N8)</f>
        <v>815.431285</v>
      </c>
      <c r="D8" s="8">
        <v>539.474857</v>
      </c>
      <c r="E8" s="8">
        <v>539.474857</v>
      </c>
      <c r="F8" s="30"/>
      <c r="G8" s="30"/>
      <c r="H8" s="30"/>
      <c r="I8" s="30"/>
      <c r="J8" s="30"/>
      <c r="K8" s="30"/>
      <c r="L8" s="30"/>
      <c r="M8" s="30"/>
      <c r="N8" s="30">
        <f>SUM(O8:S8)</f>
        <v>275.956428</v>
      </c>
      <c r="O8" s="30">
        <v>275.956428</v>
      </c>
      <c r="P8" s="30"/>
      <c r="Q8" s="30"/>
      <c r="R8" s="30"/>
      <c r="S8" s="30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opLeftCell="A9" workbookViewId="0">
      <selection activeCell="D7" sqref="D7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98</v>
      </c>
      <c r="B2" s="2"/>
      <c r="C2" s="2"/>
      <c r="D2" s="2"/>
      <c r="E2" s="2"/>
      <c r="F2" s="2"/>
      <c r="G2" s="2"/>
      <c r="H2" s="2"/>
    </row>
    <row r="3" ht="22.75" customHeight="1" spans="1:8">
      <c r="A3" s="39"/>
      <c r="B3" s="39"/>
      <c r="C3" s="39"/>
      <c r="D3" s="39"/>
      <c r="E3" s="39"/>
      <c r="F3" s="40"/>
      <c r="G3" s="41"/>
      <c r="H3" s="42" t="s">
        <v>27</v>
      </c>
    </row>
    <row r="4" ht="56.95" customHeight="1" spans="1:8">
      <c r="A4" s="20" t="s">
        <v>99</v>
      </c>
      <c r="B4" s="20" t="s">
        <v>100</v>
      </c>
      <c r="C4" s="20" t="s">
        <v>83</v>
      </c>
      <c r="D4" s="20" t="s">
        <v>101</v>
      </c>
      <c r="E4" s="20" t="s">
        <v>102</v>
      </c>
      <c r="F4" s="20" t="s">
        <v>103</v>
      </c>
      <c r="G4" s="20" t="s">
        <v>104</v>
      </c>
      <c r="H4" s="20" t="s">
        <v>105</v>
      </c>
    </row>
    <row r="5" ht="34.15" customHeight="1" spans="1:8">
      <c r="A5" s="43" t="s">
        <v>106</v>
      </c>
      <c r="B5" s="44" t="s">
        <v>107</v>
      </c>
      <c r="C5" s="23">
        <f>SUM(D5+E5)</f>
        <v>782.809198</v>
      </c>
      <c r="D5" s="45">
        <f>SUM(D6)</f>
        <v>124.85791</v>
      </c>
      <c r="E5" s="45">
        <f>SUM(E6)</f>
        <v>657.951288</v>
      </c>
      <c r="F5" s="45"/>
      <c r="G5" s="45"/>
      <c r="H5" s="45"/>
    </row>
    <row r="6" ht="34.15" customHeight="1" spans="1:8">
      <c r="A6" s="43" t="s">
        <v>108</v>
      </c>
      <c r="B6" s="44" t="s">
        <v>109</v>
      </c>
      <c r="C6" s="23">
        <f>SUM(D6:H6)</f>
        <v>782.809198</v>
      </c>
      <c r="D6" s="45">
        <f>SUM(D7:D9)</f>
        <v>124.85791</v>
      </c>
      <c r="E6" s="45">
        <f>SUM(E7:E9)</f>
        <v>657.951288</v>
      </c>
      <c r="F6" s="23"/>
      <c r="G6" s="23"/>
      <c r="H6" s="23"/>
    </row>
    <row r="7" ht="39" customHeight="1" spans="1:8">
      <c r="A7" s="43" t="s">
        <v>110</v>
      </c>
      <c r="B7" s="46" t="s">
        <v>111</v>
      </c>
      <c r="C7" s="23">
        <f>SUM(D7:H7)</f>
        <v>119.38477</v>
      </c>
      <c r="D7" s="37">
        <f>117.80457+1.5802</f>
        <v>119.38477</v>
      </c>
      <c r="E7" s="37"/>
      <c r="F7" s="24"/>
      <c r="G7" s="24"/>
      <c r="H7" s="24"/>
    </row>
    <row r="8" ht="39" customHeight="1" spans="1:8">
      <c r="A8" s="44">
        <v>2010350</v>
      </c>
      <c r="B8" s="46" t="s">
        <v>112</v>
      </c>
      <c r="C8" s="23">
        <f>SUM(D8:H8)</f>
        <v>5.47314</v>
      </c>
      <c r="D8" s="37">
        <f>4.3878+1.08534</f>
        <v>5.47314</v>
      </c>
      <c r="E8" s="37"/>
      <c r="F8" s="24"/>
      <c r="G8" s="24"/>
      <c r="H8" s="24"/>
    </row>
    <row r="9" ht="39" customHeight="1" spans="1:8">
      <c r="A9" s="43" t="s">
        <v>113</v>
      </c>
      <c r="B9" s="46" t="s">
        <v>114</v>
      </c>
      <c r="C9" s="23">
        <f>SUM(D9:H9)</f>
        <v>657.951288</v>
      </c>
      <c r="D9" s="37"/>
      <c r="E9" s="37">
        <f>389.0482+268.903088</f>
        <v>657.951288</v>
      </c>
      <c r="F9" s="24"/>
      <c r="G9" s="24"/>
      <c r="H9" s="24"/>
    </row>
    <row r="10" ht="39" customHeight="1" spans="1:8">
      <c r="A10" s="43" t="s">
        <v>115</v>
      </c>
      <c r="B10" s="44" t="s">
        <v>116</v>
      </c>
      <c r="C10" s="23">
        <f>SUM(D10:H10)</f>
        <v>13.619888</v>
      </c>
      <c r="D10" s="45">
        <v>13.619888</v>
      </c>
      <c r="E10" s="45"/>
      <c r="F10" s="24"/>
      <c r="G10" s="24"/>
      <c r="H10" s="24"/>
    </row>
    <row r="11" ht="39" customHeight="1" spans="1:8">
      <c r="A11" s="43" t="s">
        <v>117</v>
      </c>
      <c r="B11" s="44" t="s">
        <v>118</v>
      </c>
      <c r="C11" s="23">
        <f t="shared" ref="C11:C19" si="0">SUM(D11:H11)</f>
        <v>13.619888</v>
      </c>
      <c r="D11" s="45">
        <v>13.619888</v>
      </c>
      <c r="E11" s="45"/>
      <c r="F11" s="24"/>
      <c r="G11" s="24"/>
      <c r="H11" s="24"/>
    </row>
    <row r="12" ht="39" customHeight="1" spans="1:8">
      <c r="A12" s="43" t="s">
        <v>119</v>
      </c>
      <c r="B12" s="46" t="s">
        <v>120</v>
      </c>
      <c r="C12" s="23">
        <f t="shared" si="0"/>
        <v>13.619888</v>
      </c>
      <c r="D12" s="37">
        <v>13.619888</v>
      </c>
      <c r="E12" s="37"/>
      <c r="F12" s="24"/>
      <c r="G12" s="24"/>
      <c r="H12" s="24"/>
    </row>
    <row r="13" ht="39" customHeight="1" spans="1:8">
      <c r="A13" s="43" t="s">
        <v>121</v>
      </c>
      <c r="B13" s="44" t="s">
        <v>122</v>
      </c>
      <c r="C13" s="23">
        <f t="shared" si="0"/>
        <v>7.657603</v>
      </c>
      <c r="D13" s="45">
        <v>7.657603</v>
      </c>
      <c r="E13" s="45"/>
      <c r="F13" s="24"/>
      <c r="G13" s="24"/>
      <c r="H13" s="24"/>
    </row>
    <row r="14" ht="39" customHeight="1" spans="1:8">
      <c r="A14" s="43" t="s">
        <v>123</v>
      </c>
      <c r="B14" s="44" t="s">
        <v>124</v>
      </c>
      <c r="C14" s="23">
        <f t="shared" si="0"/>
        <v>7.657603</v>
      </c>
      <c r="D14" s="45">
        <v>7.657603</v>
      </c>
      <c r="E14" s="45"/>
      <c r="F14" s="24"/>
      <c r="G14" s="24"/>
      <c r="H14" s="24"/>
    </row>
    <row r="15" ht="39" customHeight="1" spans="1:8">
      <c r="A15" s="43" t="s">
        <v>125</v>
      </c>
      <c r="B15" s="46" t="s">
        <v>126</v>
      </c>
      <c r="C15" s="23">
        <f t="shared" si="0"/>
        <v>5.766837</v>
      </c>
      <c r="D15" s="37">
        <v>5.766837</v>
      </c>
      <c r="E15" s="37"/>
      <c r="F15" s="24"/>
      <c r="G15" s="24"/>
      <c r="H15" s="24"/>
    </row>
    <row r="16" ht="39" customHeight="1" spans="1:8">
      <c r="A16" s="43" t="s">
        <v>127</v>
      </c>
      <c r="B16" s="46" t="s">
        <v>128</v>
      </c>
      <c r="C16" s="23">
        <f t="shared" si="0"/>
        <v>1.890766</v>
      </c>
      <c r="D16" s="37">
        <v>1.890766</v>
      </c>
      <c r="E16" s="37"/>
      <c r="F16" s="24"/>
      <c r="G16" s="24"/>
      <c r="H16" s="24"/>
    </row>
    <row r="17" ht="39" customHeight="1" spans="1:8">
      <c r="A17" s="43" t="s">
        <v>129</v>
      </c>
      <c r="B17" s="44" t="s">
        <v>130</v>
      </c>
      <c r="C17" s="23">
        <f t="shared" si="0"/>
        <v>11.344596</v>
      </c>
      <c r="D17" s="45">
        <v>11.344596</v>
      </c>
      <c r="E17" s="45"/>
      <c r="F17" s="24"/>
      <c r="G17" s="24"/>
      <c r="H17" s="24"/>
    </row>
    <row r="18" ht="39" customHeight="1" spans="1:8">
      <c r="A18" s="43" t="s">
        <v>131</v>
      </c>
      <c r="B18" s="44" t="s">
        <v>132</v>
      </c>
      <c r="C18" s="23">
        <f t="shared" si="0"/>
        <v>11.344596</v>
      </c>
      <c r="D18" s="45">
        <v>11.344596</v>
      </c>
      <c r="E18" s="45"/>
      <c r="F18" s="24"/>
      <c r="G18" s="24"/>
      <c r="H18" s="24"/>
    </row>
    <row r="19" ht="39" customHeight="1" spans="1:8">
      <c r="A19" s="43" t="s">
        <v>133</v>
      </c>
      <c r="B19" s="46" t="s">
        <v>134</v>
      </c>
      <c r="C19" s="23">
        <f t="shared" si="0"/>
        <v>11.344596</v>
      </c>
      <c r="D19" s="37">
        <v>11.344596</v>
      </c>
      <c r="E19" s="37"/>
      <c r="F19" s="24"/>
      <c r="G19" s="24"/>
      <c r="H19" s="24"/>
    </row>
    <row r="20" ht="39" customHeight="1" spans="1:8">
      <c r="A20" s="47" t="s">
        <v>83</v>
      </c>
      <c r="B20" s="47"/>
      <c r="C20" s="23">
        <f>SUM(D20+E20)</f>
        <v>815.431285</v>
      </c>
      <c r="D20" s="23">
        <f>SUM(D5+D10+D13+D17)</f>
        <v>157.479997</v>
      </c>
      <c r="E20" s="23">
        <f>SUM(E5+E10+E13+E17)</f>
        <v>657.951288</v>
      </c>
      <c r="F20" s="24"/>
      <c r="G20" s="24"/>
      <c r="H20" s="24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8" workbookViewId="0">
      <selection activeCell="A48" sqref="A48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135</v>
      </c>
      <c r="B2" s="2"/>
      <c r="C2" s="2"/>
      <c r="D2" s="2"/>
    </row>
    <row r="3" ht="22.75" customHeight="1" spans="1:4">
      <c r="A3" s="1"/>
      <c r="B3" s="1"/>
      <c r="C3" s="1"/>
      <c r="D3" s="18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136</v>
      </c>
      <c r="B5" s="3" t="s">
        <v>31</v>
      </c>
      <c r="C5" s="3" t="s">
        <v>136</v>
      </c>
      <c r="D5" s="3" t="s">
        <v>31</v>
      </c>
    </row>
    <row r="6" ht="34.15" customHeight="1" spans="1:4">
      <c r="A6" s="25" t="s">
        <v>137</v>
      </c>
      <c r="B6" s="30">
        <f>SUM(B7:B9)</f>
        <v>539.474857</v>
      </c>
      <c r="C6" s="25" t="s">
        <v>138</v>
      </c>
      <c r="D6" s="30">
        <f>SUM(D7:D37)</f>
        <v>815.431285</v>
      </c>
    </row>
    <row r="7" ht="34.15" customHeight="1" spans="1:4">
      <c r="A7" s="25" t="s">
        <v>139</v>
      </c>
      <c r="B7" s="7">
        <v>539.474857</v>
      </c>
      <c r="C7" s="25" t="s">
        <v>140</v>
      </c>
      <c r="D7" s="7">
        <f>506.85277+275.956428</f>
        <v>782.809198</v>
      </c>
    </row>
    <row r="8" ht="34.15" customHeight="1" spans="1:4">
      <c r="A8" s="25" t="s">
        <v>141</v>
      </c>
      <c r="B8" s="7"/>
      <c r="C8" s="25" t="s">
        <v>142</v>
      </c>
      <c r="D8" s="7"/>
    </row>
    <row r="9" ht="34.15" customHeight="1" spans="1:4">
      <c r="A9" s="25" t="s">
        <v>143</v>
      </c>
      <c r="B9" s="7"/>
      <c r="C9" s="25" t="s">
        <v>144</v>
      </c>
      <c r="D9" s="7"/>
    </row>
    <row r="10" ht="34.15" customHeight="1" spans="1:4">
      <c r="A10" s="25" t="s">
        <v>145</v>
      </c>
      <c r="B10" s="8">
        <f>SUM(B11:B13)</f>
        <v>275.956428</v>
      </c>
      <c r="C10" s="25" t="s">
        <v>146</v>
      </c>
      <c r="D10" s="7"/>
    </row>
    <row r="11" ht="34.15" customHeight="1" spans="1:4">
      <c r="A11" s="25" t="s">
        <v>139</v>
      </c>
      <c r="B11" s="7">
        <v>275.956428</v>
      </c>
      <c r="C11" s="25" t="s">
        <v>147</v>
      </c>
      <c r="D11" s="7"/>
    </row>
    <row r="12" ht="34.15" customHeight="1" spans="1:4">
      <c r="A12" s="25" t="s">
        <v>141</v>
      </c>
      <c r="B12" s="7"/>
      <c r="C12" s="25" t="s">
        <v>148</v>
      </c>
      <c r="D12" s="7"/>
    </row>
    <row r="13" ht="34.15" customHeight="1" spans="1:4">
      <c r="A13" s="25" t="s">
        <v>143</v>
      </c>
      <c r="B13" s="7"/>
      <c r="C13" s="25" t="s">
        <v>149</v>
      </c>
      <c r="D13" s="7"/>
    </row>
    <row r="14" ht="34.15" customHeight="1" spans="1:4">
      <c r="A14" s="25"/>
      <c r="B14" s="38"/>
      <c r="C14" s="25" t="s">
        <v>150</v>
      </c>
      <c r="D14" s="7">
        <v>13.619888</v>
      </c>
    </row>
    <row r="15" ht="34.15" customHeight="1" spans="1:4">
      <c r="A15" s="25"/>
      <c r="B15" s="38"/>
      <c r="C15" s="25" t="s">
        <v>151</v>
      </c>
      <c r="D15" s="7"/>
    </row>
    <row r="16" ht="34.15" customHeight="1" spans="1:4">
      <c r="A16" s="25"/>
      <c r="B16" s="38"/>
      <c r="C16" s="25" t="s">
        <v>152</v>
      </c>
      <c r="D16" s="7">
        <v>7.657603</v>
      </c>
    </row>
    <row r="17" ht="34.15" customHeight="1" spans="1:4">
      <c r="A17" s="25"/>
      <c r="B17" s="38"/>
      <c r="C17" s="25" t="s">
        <v>153</v>
      </c>
      <c r="D17" s="7"/>
    </row>
    <row r="18" ht="34.15" customHeight="1" spans="1:4">
      <c r="A18" s="25"/>
      <c r="B18" s="38"/>
      <c r="C18" s="25" t="s">
        <v>154</v>
      </c>
      <c r="D18" s="7"/>
    </row>
    <row r="19" ht="34.15" customHeight="1" spans="1:4">
      <c r="A19" s="25"/>
      <c r="B19" s="38"/>
      <c r="C19" s="25" t="s">
        <v>155</v>
      </c>
      <c r="D19" s="7"/>
    </row>
    <row r="20" ht="34.15" customHeight="1" spans="1:4">
      <c r="A20" s="25"/>
      <c r="B20" s="38"/>
      <c r="C20" s="25" t="s">
        <v>156</v>
      </c>
      <c r="D20" s="7"/>
    </row>
    <row r="21" ht="34.15" customHeight="1" spans="1:4">
      <c r="A21" s="25"/>
      <c r="B21" s="38"/>
      <c r="C21" s="25" t="s">
        <v>157</v>
      </c>
      <c r="D21" s="7"/>
    </row>
    <row r="22" ht="34.15" customHeight="1" spans="1:4">
      <c r="A22" s="25"/>
      <c r="B22" s="38"/>
      <c r="C22" s="25" t="s">
        <v>158</v>
      </c>
      <c r="D22" s="7"/>
    </row>
    <row r="23" ht="34.15" customHeight="1" spans="1:4">
      <c r="A23" s="25"/>
      <c r="B23" s="38"/>
      <c r="C23" s="25" t="s">
        <v>159</v>
      </c>
      <c r="D23" s="7"/>
    </row>
    <row r="24" ht="34.15" customHeight="1" spans="1:4">
      <c r="A24" s="25"/>
      <c r="B24" s="38"/>
      <c r="C24" s="25" t="s">
        <v>160</v>
      </c>
      <c r="D24" s="7"/>
    </row>
    <row r="25" ht="34.15" customHeight="1" spans="1:4">
      <c r="A25" s="25"/>
      <c r="B25" s="38"/>
      <c r="C25" s="25" t="s">
        <v>161</v>
      </c>
      <c r="D25" s="7"/>
    </row>
    <row r="26" ht="34.15" customHeight="1" spans="1:4">
      <c r="A26" s="25"/>
      <c r="B26" s="38"/>
      <c r="C26" s="25" t="s">
        <v>162</v>
      </c>
      <c r="D26" s="7">
        <v>11.344596</v>
      </c>
    </row>
    <row r="27" ht="34.15" customHeight="1" spans="1:4">
      <c r="A27" s="25"/>
      <c r="B27" s="38"/>
      <c r="C27" s="25" t="s">
        <v>163</v>
      </c>
      <c r="D27" s="7"/>
    </row>
    <row r="28" ht="34.15" customHeight="1" spans="1:4">
      <c r="A28" s="25"/>
      <c r="B28" s="38"/>
      <c r="C28" s="25" t="s">
        <v>164</v>
      </c>
      <c r="D28" s="7"/>
    </row>
    <row r="29" ht="34.15" customHeight="1" spans="1:4">
      <c r="A29" s="25"/>
      <c r="B29" s="38"/>
      <c r="C29" s="25" t="s">
        <v>165</v>
      </c>
      <c r="D29" s="7"/>
    </row>
    <row r="30" ht="34.15" customHeight="1" spans="1:4">
      <c r="A30" s="25"/>
      <c r="B30" s="38"/>
      <c r="C30" s="25" t="s">
        <v>166</v>
      </c>
      <c r="D30" s="7"/>
    </row>
    <row r="31" ht="34.15" customHeight="1" spans="1:4">
      <c r="A31" s="25"/>
      <c r="B31" s="38"/>
      <c r="C31" s="25" t="s">
        <v>167</v>
      </c>
      <c r="D31" s="7"/>
    </row>
    <row r="32" ht="34.15" customHeight="1" spans="1:4">
      <c r="A32" s="25"/>
      <c r="B32" s="38"/>
      <c r="C32" s="25" t="s">
        <v>168</v>
      </c>
      <c r="D32" s="7"/>
    </row>
    <row r="33" ht="34.15" customHeight="1" spans="1:4">
      <c r="A33" s="25"/>
      <c r="B33" s="38"/>
      <c r="C33" s="25" t="s">
        <v>169</v>
      </c>
      <c r="D33" s="7"/>
    </row>
    <row r="34" ht="34.15" customHeight="1" spans="1:4">
      <c r="A34" s="25"/>
      <c r="B34" s="38"/>
      <c r="C34" s="25" t="s">
        <v>170</v>
      </c>
      <c r="D34" s="7"/>
    </row>
    <row r="35" ht="34.15" customHeight="1" spans="1:4">
      <c r="A35" s="25"/>
      <c r="B35" s="38"/>
      <c r="C35" s="25" t="s">
        <v>171</v>
      </c>
      <c r="D35" s="7"/>
    </row>
    <row r="36" ht="34.15" customHeight="1" spans="1:4">
      <c r="A36" s="25"/>
      <c r="B36" s="38"/>
      <c r="C36" s="25" t="s">
        <v>172</v>
      </c>
      <c r="D36" s="7"/>
    </row>
    <row r="37" ht="34.15" customHeight="1" spans="1:4">
      <c r="A37" s="25"/>
      <c r="B37" s="38"/>
      <c r="C37" s="25" t="s">
        <v>173</v>
      </c>
      <c r="D37" s="7"/>
    </row>
    <row r="38" ht="34.15" customHeight="1" spans="1:4">
      <c r="A38" s="25"/>
      <c r="B38" s="7"/>
      <c r="C38" s="25" t="s">
        <v>174</v>
      </c>
      <c r="D38" s="8"/>
    </row>
    <row r="39" ht="34.15" customHeight="1" spans="1:4">
      <c r="A39" s="3" t="s">
        <v>76</v>
      </c>
      <c r="B39" s="30">
        <f>SUM(B6+B10)</f>
        <v>815.431285</v>
      </c>
      <c r="C39" s="3" t="s">
        <v>77</v>
      </c>
      <c r="D39" s="30">
        <f>SUM(D6)</f>
        <v>815.431285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opLeftCell="A9" workbookViewId="0">
      <selection activeCell="C23" sqref="C23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8" t="s">
        <v>27</v>
      </c>
      <c r="G3" s="18"/>
    </row>
    <row r="4" ht="28.45" customHeight="1" spans="1:7">
      <c r="A4" s="3" t="s">
        <v>99</v>
      </c>
      <c r="B4" s="3" t="s">
        <v>100</v>
      </c>
      <c r="C4" s="3" t="s">
        <v>83</v>
      </c>
      <c r="D4" s="3" t="s">
        <v>101</v>
      </c>
      <c r="E4" s="3"/>
      <c r="F4" s="3"/>
      <c r="G4" s="3" t="s">
        <v>102</v>
      </c>
    </row>
    <row r="5" ht="28.45" customHeight="1" spans="1:7">
      <c r="A5" s="3"/>
      <c r="B5" s="3"/>
      <c r="C5" s="3"/>
      <c r="D5" s="3" t="s">
        <v>85</v>
      </c>
      <c r="E5" s="3" t="s">
        <v>176</v>
      </c>
      <c r="F5" s="3" t="s">
        <v>177</v>
      </c>
      <c r="G5" s="3"/>
    </row>
    <row r="6" ht="34.15" customHeight="1" spans="1:7">
      <c r="A6" s="5" t="s">
        <v>106</v>
      </c>
      <c r="B6" s="5" t="s">
        <v>107</v>
      </c>
      <c r="C6" s="8">
        <f>SUM(D6+G6)</f>
        <v>506.85277</v>
      </c>
      <c r="D6" s="8">
        <f>SUM(D7)</f>
        <v>117.80457</v>
      </c>
      <c r="E6" s="8">
        <f>SUM(E7)</f>
        <v>109.8007</v>
      </c>
      <c r="F6" s="8">
        <f>SUM(F7)</f>
        <v>8.00387</v>
      </c>
      <c r="G6" s="8">
        <f>SUM(G7)</f>
        <v>389.0482</v>
      </c>
    </row>
    <row r="7" ht="34.15" customHeight="1" spans="1:7">
      <c r="A7" s="5" t="s">
        <v>108</v>
      </c>
      <c r="B7" s="5" t="s">
        <v>109</v>
      </c>
      <c r="C7" s="8">
        <f>SUM(D7+G7)</f>
        <v>506.85277</v>
      </c>
      <c r="D7" s="8">
        <f>SUM(D8:D9)</f>
        <v>117.80457</v>
      </c>
      <c r="E7" s="8">
        <f>SUM(E8:E9)</f>
        <v>109.8007</v>
      </c>
      <c r="F7" s="8">
        <f>SUM(F8:F9)</f>
        <v>8.00387</v>
      </c>
      <c r="G7" s="37">
        <v>389.0482</v>
      </c>
    </row>
    <row r="8" ht="36" customHeight="1" spans="1:7">
      <c r="A8" s="5" t="s">
        <v>110</v>
      </c>
      <c r="B8" s="31" t="s">
        <v>111</v>
      </c>
      <c r="C8" s="8">
        <f>SUM(D8+G8)</f>
        <v>117.80457</v>
      </c>
      <c r="D8" s="8">
        <v>117.80457</v>
      </c>
      <c r="E8" s="7">
        <v>109.8007</v>
      </c>
      <c r="F8" s="7">
        <v>8.00387</v>
      </c>
      <c r="G8" s="7"/>
    </row>
    <row r="9" ht="36" customHeight="1" spans="1:7">
      <c r="A9" s="5" t="s">
        <v>113</v>
      </c>
      <c r="B9" s="31" t="s">
        <v>114</v>
      </c>
      <c r="C9" s="8">
        <f>SUM(D9+G9)</f>
        <v>389.0482</v>
      </c>
      <c r="D9" s="8"/>
      <c r="E9" s="7"/>
      <c r="F9" s="7"/>
      <c r="G9" s="37">
        <v>389.0482</v>
      </c>
    </row>
    <row r="10" ht="36" customHeight="1" spans="1:7">
      <c r="A10" s="5" t="s">
        <v>115</v>
      </c>
      <c r="B10" s="5" t="s">
        <v>116</v>
      </c>
      <c r="C10" s="8">
        <v>13.619888</v>
      </c>
      <c r="D10" s="8">
        <v>13.619888</v>
      </c>
      <c r="E10" s="30">
        <v>13.619888</v>
      </c>
      <c r="F10" s="30"/>
      <c r="G10" s="30"/>
    </row>
    <row r="11" ht="36" customHeight="1" spans="1:7">
      <c r="A11" s="5" t="s">
        <v>117</v>
      </c>
      <c r="B11" s="5" t="s">
        <v>118</v>
      </c>
      <c r="C11" s="8">
        <v>13.619888</v>
      </c>
      <c r="D11" s="8">
        <v>13.619888</v>
      </c>
      <c r="E11" s="30">
        <v>13.619888</v>
      </c>
      <c r="F11" s="30"/>
      <c r="G11" s="7"/>
    </row>
    <row r="12" ht="36" customHeight="1" spans="1:7">
      <c r="A12" s="5" t="s">
        <v>119</v>
      </c>
      <c r="B12" s="31" t="s">
        <v>120</v>
      </c>
      <c r="C12" s="8">
        <v>13.619888</v>
      </c>
      <c r="D12" s="8">
        <v>13.619888</v>
      </c>
      <c r="E12" s="7">
        <v>13.619888</v>
      </c>
      <c r="F12" s="7"/>
      <c r="G12" s="7"/>
    </row>
    <row r="13" ht="36" customHeight="1" spans="1:7">
      <c r="A13" s="5" t="s">
        <v>121</v>
      </c>
      <c r="B13" s="5" t="s">
        <v>122</v>
      </c>
      <c r="C13" s="8">
        <v>7.657603</v>
      </c>
      <c r="D13" s="8">
        <v>7.657603</v>
      </c>
      <c r="E13" s="30">
        <v>7.657603</v>
      </c>
      <c r="F13" s="30"/>
      <c r="G13" s="30"/>
    </row>
    <row r="14" ht="36" customHeight="1" spans="1:7">
      <c r="A14" s="5" t="s">
        <v>123</v>
      </c>
      <c r="B14" s="5" t="s">
        <v>124</v>
      </c>
      <c r="C14" s="8">
        <v>7.657603</v>
      </c>
      <c r="D14" s="8">
        <v>7.657603</v>
      </c>
      <c r="E14" s="30">
        <v>7.657603</v>
      </c>
      <c r="F14" s="30"/>
      <c r="G14" s="7"/>
    </row>
    <row r="15" ht="36" customHeight="1" spans="1:7">
      <c r="A15" s="5" t="s">
        <v>125</v>
      </c>
      <c r="B15" s="31" t="s">
        <v>126</v>
      </c>
      <c r="C15" s="8">
        <v>5.766837</v>
      </c>
      <c r="D15" s="8">
        <v>5.766837</v>
      </c>
      <c r="E15" s="7">
        <v>5.766837</v>
      </c>
      <c r="F15" s="7"/>
      <c r="G15" s="7"/>
    </row>
    <row r="16" ht="36" customHeight="1" spans="1:7">
      <c r="A16" s="5" t="s">
        <v>127</v>
      </c>
      <c r="B16" s="31" t="s">
        <v>128</v>
      </c>
      <c r="C16" s="8">
        <v>1.890766</v>
      </c>
      <c r="D16" s="8">
        <v>1.890766</v>
      </c>
      <c r="E16" s="7">
        <v>1.890766</v>
      </c>
      <c r="F16" s="7"/>
      <c r="G16" s="7"/>
    </row>
    <row r="17" ht="36" customHeight="1" spans="1:7">
      <c r="A17" s="5" t="s">
        <v>129</v>
      </c>
      <c r="B17" s="5" t="s">
        <v>130</v>
      </c>
      <c r="C17" s="8">
        <v>11.344596</v>
      </c>
      <c r="D17" s="8">
        <v>11.344596</v>
      </c>
      <c r="E17" s="30">
        <v>11.344596</v>
      </c>
      <c r="F17" s="30"/>
      <c r="G17" s="30"/>
    </row>
    <row r="18" ht="36" customHeight="1" spans="1:7">
      <c r="A18" s="5" t="s">
        <v>131</v>
      </c>
      <c r="B18" s="5" t="s">
        <v>132</v>
      </c>
      <c r="C18" s="8">
        <v>11.344596</v>
      </c>
      <c r="D18" s="8">
        <v>11.344596</v>
      </c>
      <c r="E18" s="30">
        <v>11.344596</v>
      </c>
      <c r="F18" s="30"/>
      <c r="G18" s="7"/>
    </row>
    <row r="19" ht="36" customHeight="1" spans="1:7">
      <c r="A19" s="5" t="s">
        <v>133</v>
      </c>
      <c r="B19" s="31" t="s">
        <v>134</v>
      </c>
      <c r="C19" s="8">
        <v>11.344596</v>
      </c>
      <c r="D19" s="8">
        <v>11.344596</v>
      </c>
      <c r="E19" s="7">
        <v>11.344596</v>
      </c>
      <c r="F19" s="7"/>
      <c r="G19" s="7"/>
    </row>
    <row r="20" ht="36" customHeight="1" spans="1:7">
      <c r="A20" s="4"/>
      <c r="B20" s="3" t="s">
        <v>178</v>
      </c>
      <c r="C20" s="8">
        <f>SUM(C6+C10+C13+C17)</f>
        <v>539.474857</v>
      </c>
      <c r="D20" s="8">
        <f>SUM(D6+D10+D13+D17)</f>
        <v>150.426657</v>
      </c>
      <c r="E20" s="8">
        <f>SUM(E6+E10+E13+E17)</f>
        <v>142.422787</v>
      </c>
      <c r="F20" s="8">
        <f>SUM(F6+F10+F13+F17)</f>
        <v>8.00387</v>
      </c>
      <c r="G20" s="8">
        <f>SUM(G6+G10+G13+G17)</f>
        <v>389.0482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9" workbookViewId="0">
      <selection activeCell="A1" sqref="$A1:$XFD1048576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179</v>
      </c>
      <c r="B2" s="2"/>
      <c r="C2" s="2"/>
      <c r="D2" s="2"/>
      <c r="E2" s="2"/>
    </row>
    <row r="3" ht="22.75" customHeight="1" spans="1:5">
      <c r="A3" s="1"/>
      <c r="B3" s="1"/>
      <c r="C3" s="1"/>
      <c r="D3" s="32" t="s">
        <v>180</v>
      </c>
      <c r="E3" s="10" t="s">
        <v>27</v>
      </c>
    </row>
    <row r="4" ht="28.45" customHeight="1" spans="1:5">
      <c r="A4" s="3" t="s">
        <v>181</v>
      </c>
      <c r="B4" s="3"/>
      <c r="C4" s="3" t="s">
        <v>182</v>
      </c>
      <c r="D4" s="3"/>
      <c r="E4" s="3"/>
    </row>
    <row r="5" ht="28.45" customHeight="1" spans="1:5">
      <c r="A5" s="3" t="s">
        <v>99</v>
      </c>
      <c r="B5" s="3" t="s">
        <v>100</v>
      </c>
      <c r="C5" s="3" t="s">
        <v>83</v>
      </c>
      <c r="D5" s="3" t="s">
        <v>176</v>
      </c>
      <c r="E5" s="3" t="s">
        <v>177</v>
      </c>
    </row>
    <row r="6" ht="34.15" customHeight="1" spans="1:5">
      <c r="A6" s="5" t="s">
        <v>183</v>
      </c>
      <c r="B6" s="5" t="s">
        <v>184</v>
      </c>
      <c r="C6" s="8">
        <v>142.422787</v>
      </c>
      <c r="D6" s="30">
        <v>142.422787</v>
      </c>
      <c r="E6" s="30"/>
    </row>
    <row r="7" ht="34.15" customHeight="1" spans="1:5">
      <c r="A7" s="5" t="s">
        <v>185</v>
      </c>
      <c r="B7" s="5" t="s">
        <v>186</v>
      </c>
      <c r="C7" s="8">
        <v>46.4532</v>
      </c>
      <c r="D7" s="7">
        <v>46.4532</v>
      </c>
      <c r="E7" s="7"/>
    </row>
    <row r="8" ht="34.15" customHeight="1" spans="1:5">
      <c r="A8" s="5" t="s">
        <v>187</v>
      </c>
      <c r="B8" s="5" t="s">
        <v>188</v>
      </c>
      <c r="C8" s="8">
        <v>26.709</v>
      </c>
      <c r="D8" s="7">
        <v>26.709</v>
      </c>
      <c r="E8" s="7"/>
    </row>
    <row r="9" ht="29" customHeight="1" spans="1:5">
      <c r="A9" s="5" t="s">
        <v>189</v>
      </c>
      <c r="B9" s="5" t="s">
        <v>190</v>
      </c>
      <c r="C9" s="8">
        <v>1.4459</v>
      </c>
      <c r="D9" s="7">
        <v>1.4459</v>
      </c>
      <c r="E9" s="7"/>
    </row>
    <row r="10" ht="29" customHeight="1" spans="1:5">
      <c r="A10" s="5" t="s">
        <v>191</v>
      </c>
      <c r="B10" s="5" t="s">
        <v>192</v>
      </c>
      <c r="C10" s="8">
        <v>22.0092</v>
      </c>
      <c r="D10" s="7">
        <v>22.0092</v>
      </c>
      <c r="E10" s="7"/>
    </row>
    <row r="11" ht="29" customHeight="1" spans="1:5">
      <c r="A11" s="5" t="s">
        <v>193</v>
      </c>
      <c r="B11" s="5" t="s">
        <v>194</v>
      </c>
      <c r="C11" s="8">
        <v>13.619888</v>
      </c>
      <c r="D11" s="7">
        <v>13.619888</v>
      </c>
      <c r="E11" s="7"/>
    </row>
    <row r="12" ht="29" customHeight="1" spans="1:5">
      <c r="A12" s="5" t="s">
        <v>195</v>
      </c>
      <c r="B12" s="5" t="s">
        <v>196</v>
      </c>
      <c r="C12" s="8">
        <v>5.766837</v>
      </c>
      <c r="D12" s="7">
        <v>5.766837</v>
      </c>
      <c r="E12" s="7"/>
    </row>
    <row r="13" ht="29" customHeight="1" spans="1:5">
      <c r="A13" s="5" t="s">
        <v>197</v>
      </c>
      <c r="B13" s="5" t="s">
        <v>198</v>
      </c>
      <c r="C13" s="8">
        <v>1.890766</v>
      </c>
      <c r="D13" s="7">
        <v>1.890766</v>
      </c>
      <c r="E13" s="7"/>
    </row>
    <row r="14" ht="29" customHeight="1" spans="1:5">
      <c r="A14" s="5" t="s">
        <v>199</v>
      </c>
      <c r="B14" s="5" t="s">
        <v>200</v>
      </c>
      <c r="C14" s="8">
        <v>0.078</v>
      </c>
      <c r="D14" s="7">
        <v>0.078</v>
      </c>
      <c r="E14" s="7"/>
    </row>
    <row r="15" ht="29" customHeight="1" spans="1:5">
      <c r="A15" s="5" t="s">
        <v>201</v>
      </c>
      <c r="B15" s="5" t="s">
        <v>202</v>
      </c>
      <c r="C15" s="8">
        <v>11.344596</v>
      </c>
      <c r="D15" s="7">
        <v>11.344596</v>
      </c>
      <c r="E15" s="7"/>
    </row>
    <row r="16" ht="29" customHeight="1" spans="1:5">
      <c r="A16" s="5" t="s">
        <v>203</v>
      </c>
      <c r="B16" s="5" t="s">
        <v>204</v>
      </c>
      <c r="C16" s="8">
        <v>13.1054</v>
      </c>
      <c r="D16" s="7">
        <v>13.1054</v>
      </c>
      <c r="E16" s="7"/>
    </row>
    <row r="17" ht="29" customHeight="1" spans="1:5">
      <c r="A17" s="5" t="s">
        <v>205</v>
      </c>
      <c r="B17" s="5" t="s">
        <v>206</v>
      </c>
      <c r="C17" s="30">
        <v>7.26387</v>
      </c>
      <c r="D17" s="30"/>
      <c r="E17" s="30">
        <v>7.26387</v>
      </c>
    </row>
    <row r="18" ht="29" customHeight="1" spans="1:5">
      <c r="A18" s="5" t="s">
        <v>207</v>
      </c>
      <c r="B18" s="5" t="s">
        <v>208</v>
      </c>
      <c r="C18" s="8">
        <v>1.61</v>
      </c>
      <c r="D18" s="7"/>
      <c r="E18" s="7">
        <v>1.61</v>
      </c>
    </row>
    <row r="19" ht="29" customHeight="1" spans="1:5">
      <c r="A19" s="5" t="s">
        <v>209</v>
      </c>
      <c r="B19" s="5" t="s">
        <v>210</v>
      </c>
      <c r="C19" s="8">
        <v>0.5</v>
      </c>
      <c r="D19" s="7"/>
      <c r="E19" s="7">
        <v>0.5</v>
      </c>
    </row>
    <row r="20" ht="29" customHeight="1" spans="1:5">
      <c r="A20" s="5" t="s">
        <v>211</v>
      </c>
      <c r="B20" s="5" t="s">
        <v>212</v>
      </c>
      <c r="C20" s="8">
        <v>0.5</v>
      </c>
      <c r="D20" s="7"/>
      <c r="E20" s="7">
        <v>0.5</v>
      </c>
    </row>
    <row r="21" ht="29" customHeight="1" spans="1:5">
      <c r="A21" s="5" t="s">
        <v>213</v>
      </c>
      <c r="B21" s="5" t="s">
        <v>214</v>
      </c>
      <c r="C21" s="8">
        <v>0.35</v>
      </c>
      <c r="D21" s="7"/>
      <c r="E21" s="7">
        <v>0.35</v>
      </c>
    </row>
    <row r="22" ht="29" customHeight="1" spans="1:5">
      <c r="A22" s="5" t="s">
        <v>215</v>
      </c>
      <c r="B22" s="5" t="s">
        <v>216</v>
      </c>
      <c r="C22" s="8">
        <v>0.50387</v>
      </c>
      <c r="D22" s="7"/>
      <c r="E22" s="7">
        <v>0.50387</v>
      </c>
    </row>
    <row r="23" ht="29" customHeight="1" spans="1:5">
      <c r="A23" s="5" t="s">
        <v>217</v>
      </c>
      <c r="B23" s="5" t="s">
        <v>218</v>
      </c>
      <c r="C23" s="8">
        <v>3.8</v>
      </c>
      <c r="D23" s="7"/>
      <c r="E23" s="7">
        <v>3.8</v>
      </c>
    </row>
    <row r="24" ht="29" customHeight="1" spans="1:5">
      <c r="A24" s="5" t="s">
        <v>219</v>
      </c>
      <c r="B24" s="5" t="s">
        <v>220</v>
      </c>
      <c r="C24" s="8">
        <v>0.74</v>
      </c>
      <c r="D24" s="30"/>
      <c r="E24" s="30">
        <v>0.74</v>
      </c>
    </row>
    <row r="25" ht="29" customHeight="1" spans="1:5">
      <c r="A25" s="5" t="s">
        <v>221</v>
      </c>
      <c r="B25" s="5" t="s">
        <v>222</v>
      </c>
      <c r="C25" s="8">
        <v>0.74</v>
      </c>
      <c r="D25" s="7"/>
      <c r="E25" s="7">
        <v>0.74</v>
      </c>
    </row>
    <row r="26" ht="29" customHeight="1" spans="1:5">
      <c r="A26" s="3" t="s">
        <v>83</v>
      </c>
      <c r="B26" s="3"/>
      <c r="C26" s="8">
        <v>150.426657</v>
      </c>
      <c r="D26" s="8">
        <v>142.422787</v>
      </c>
      <c r="E26" s="8">
        <v>8.00387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7" sqref="A7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2"/>
      <c r="S3" s="10" t="s">
        <v>27</v>
      </c>
    </row>
    <row r="4" ht="28.45" customHeight="1" spans="1:19">
      <c r="A4" s="33" t="s">
        <v>224</v>
      </c>
      <c r="B4" s="33" t="s">
        <v>225</v>
      </c>
      <c r="C4" s="33"/>
      <c r="D4" s="33"/>
      <c r="E4" s="33"/>
      <c r="F4" s="33"/>
      <c r="G4" s="33"/>
      <c r="H4" s="33" t="s">
        <v>226</v>
      </c>
      <c r="I4" s="33"/>
      <c r="J4" s="33"/>
      <c r="K4" s="33"/>
      <c r="L4" s="33"/>
      <c r="M4" s="33"/>
      <c r="N4" s="33" t="s">
        <v>227</v>
      </c>
      <c r="O4" s="33"/>
      <c r="P4" s="33"/>
      <c r="Q4" s="33"/>
      <c r="R4" s="33"/>
      <c r="S4" s="33"/>
    </row>
    <row r="5" ht="28.45" customHeight="1" spans="1:19">
      <c r="A5" s="33"/>
      <c r="B5" s="33" t="s">
        <v>228</v>
      </c>
      <c r="C5" s="33" t="s">
        <v>229</v>
      </c>
      <c r="D5" s="33" t="s">
        <v>230</v>
      </c>
      <c r="E5" s="33"/>
      <c r="F5" s="33"/>
      <c r="G5" s="33" t="s">
        <v>231</v>
      </c>
      <c r="H5" s="33" t="s">
        <v>228</v>
      </c>
      <c r="I5" s="33" t="s">
        <v>229</v>
      </c>
      <c r="J5" s="33" t="s">
        <v>230</v>
      </c>
      <c r="K5" s="33"/>
      <c r="L5" s="33"/>
      <c r="M5" s="33" t="s">
        <v>231</v>
      </c>
      <c r="N5" s="33" t="s">
        <v>228</v>
      </c>
      <c r="O5" s="33" t="s">
        <v>229</v>
      </c>
      <c r="P5" s="33" t="s">
        <v>230</v>
      </c>
      <c r="Q5" s="33"/>
      <c r="R5" s="33"/>
      <c r="S5" s="33" t="s">
        <v>231</v>
      </c>
    </row>
    <row r="6" ht="34.15" customHeight="1" spans="1:19">
      <c r="A6" s="33"/>
      <c r="B6" s="33"/>
      <c r="C6" s="33"/>
      <c r="D6" s="33" t="s">
        <v>85</v>
      </c>
      <c r="E6" s="33" t="s">
        <v>232</v>
      </c>
      <c r="F6" s="33" t="s">
        <v>233</v>
      </c>
      <c r="G6" s="33"/>
      <c r="H6" s="33"/>
      <c r="I6" s="33"/>
      <c r="J6" s="33" t="s">
        <v>85</v>
      </c>
      <c r="K6" s="33" t="s">
        <v>232</v>
      </c>
      <c r="L6" s="33" t="s">
        <v>233</v>
      </c>
      <c r="M6" s="33"/>
      <c r="N6" s="33"/>
      <c r="O6" s="33"/>
      <c r="P6" s="33" t="s">
        <v>85</v>
      </c>
      <c r="Q6" s="33" t="s">
        <v>232</v>
      </c>
      <c r="R6" s="33" t="s">
        <v>233</v>
      </c>
      <c r="S6" s="33"/>
    </row>
    <row r="7" ht="34.15" customHeight="1" spans="1:19">
      <c r="A7" s="34" t="s">
        <v>234</v>
      </c>
      <c r="B7" s="35"/>
      <c r="C7" s="36"/>
      <c r="D7" s="35"/>
      <c r="E7" s="36"/>
      <c r="F7" s="36"/>
      <c r="G7" s="36"/>
      <c r="H7" s="35"/>
      <c r="I7" s="36"/>
      <c r="J7" s="35"/>
      <c r="K7" s="36"/>
      <c r="L7" s="36"/>
      <c r="M7" s="36"/>
      <c r="N7" s="35"/>
      <c r="O7" s="36"/>
      <c r="P7" s="35"/>
      <c r="Q7" s="36"/>
      <c r="R7" s="36"/>
      <c r="S7" s="36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E32" sqref="E3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8" t="s">
        <v>27</v>
      </c>
    </row>
    <row r="4" ht="28.45" customHeight="1" spans="1:5">
      <c r="A4" s="3" t="s">
        <v>99</v>
      </c>
      <c r="B4" s="3" t="s">
        <v>100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101</v>
      </c>
      <c r="E5" s="3" t="s">
        <v>102</v>
      </c>
    </row>
    <row r="6" ht="34.15" customHeight="1" spans="1:5">
      <c r="A6" s="5"/>
      <c r="B6" s="5" t="s">
        <v>234</v>
      </c>
      <c r="C6" s="8"/>
      <c r="D6" s="30"/>
      <c r="E6" s="30"/>
    </row>
    <row r="7" ht="34.15" customHeight="1" spans="1:5">
      <c r="A7" s="5"/>
      <c r="B7" s="5"/>
      <c r="C7" s="8"/>
      <c r="D7" s="30"/>
      <c r="E7" s="30"/>
    </row>
    <row r="8" ht="34.15" customHeight="1" spans="1:5">
      <c r="A8" s="5"/>
      <c r="B8" s="31"/>
      <c r="C8" s="8"/>
      <c r="D8" s="7"/>
      <c r="E8" s="7"/>
    </row>
    <row r="9" ht="34.15" customHeight="1" spans="1:5">
      <c r="A9" s="4"/>
      <c r="B9" s="3" t="s">
        <v>178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8" t="s">
        <v>27</v>
      </c>
    </row>
    <row r="4" ht="28.45" customHeight="1" spans="1:5">
      <c r="A4" s="3" t="s">
        <v>99</v>
      </c>
      <c r="B4" s="3" t="s">
        <v>100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101</v>
      </c>
      <c r="E5" s="3" t="s">
        <v>102</v>
      </c>
    </row>
    <row r="6" ht="34.15" customHeight="1" spans="1:5">
      <c r="A6" s="5"/>
      <c r="B6" s="5" t="s">
        <v>234</v>
      </c>
      <c r="C6" s="8"/>
      <c r="D6" s="30"/>
      <c r="E6" s="30"/>
    </row>
    <row r="7" ht="34.15" customHeight="1" spans="1:5">
      <c r="A7" s="5"/>
      <c r="B7" s="5"/>
      <c r="C7" s="8"/>
      <c r="D7" s="30"/>
      <c r="E7" s="8"/>
    </row>
    <row r="8" ht="34.15" customHeight="1" spans="1:5">
      <c r="A8" s="5"/>
      <c r="B8" s="31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B21" sqref="B2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8" t="s">
        <v>27</v>
      </c>
      <c r="M3" s="18"/>
    </row>
    <row r="4" ht="28.45" customHeight="1" spans="1:13">
      <c r="A4" s="3" t="s">
        <v>240</v>
      </c>
      <c r="B4" s="3" t="s">
        <v>241</v>
      </c>
      <c r="C4" s="3" t="s">
        <v>242</v>
      </c>
      <c r="D4" s="3" t="s">
        <v>243</v>
      </c>
      <c r="E4" s="3" t="s">
        <v>83</v>
      </c>
      <c r="F4" s="3" t="s">
        <v>244</v>
      </c>
      <c r="G4" s="3"/>
      <c r="H4" s="3"/>
      <c r="I4" s="3" t="s">
        <v>245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20" t="s">
        <v>87</v>
      </c>
      <c r="H5" s="20" t="s">
        <v>88</v>
      </c>
      <c r="I5" s="20" t="s">
        <v>86</v>
      </c>
      <c r="J5" s="20" t="s">
        <v>87</v>
      </c>
      <c r="K5" s="20" t="s">
        <v>88</v>
      </c>
      <c r="L5" s="20"/>
      <c r="M5" s="20"/>
    </row>
    <row r="6" ht="34.15" customHeight="1" spans="1:13">
      <c r="A6" s="5" t="s">
        <v>246</v>
      </c>
      <c r="B6" s="5" t="s">
        <v>247</v>
      </c>
      <c r="C6" s="5" t="s">
        <v>248</v>
      </c>
      <c r="D6" s="5" t="s">
        <v>97</v>
      </c>
      <c r="E6" s="21">
        <f>SUM(F6:M6)</f>
        <v>175.7536</v>
      </c>
      <c r="F6" s="22">
        <v>125.7482</v>
      </c>
      <c r="G6" s="23"/>
      <c r="H6" s="23"/>
      <c r="I6" s="27">
        <f>0.0054+50</f>
        <v>50.0054</v>
      </c>
      <c r="J6" s="23"/>
      <c r="K6" s="23"/>
      <c r="L6" s="23"/>
      <c r="M6" s="23"/>
    </row>
    <row r="7" ht="41" customHeight="1" spans="1:13">
      <c r="A7" s="5" t="s">
        <v>246</v>
      </c>
      <c r="B7" s="5" t="s">
        <v>249</v>
      </c>
      <c r="C7" s="5" t="s">
        <v>248</v>
      </c>
      <c r="D7" s="5" t="s">
        <v>97</v>
      </c>
      <c r="E7" s="21">
        <f>SUM(F7:M7)</f>
        <v>342.467688</v>
      </c>
      <c r="F7" s="22">
        <v>128.3</v>
      </c>
      <c r="G7" s="24"/>
      <c r="H7" s="24"/>
      <c r="I7" s="27">
        <f>150.767699+55.299989+8.1</f>
        <v>214.167688</v>
      </c>
      <c r="J7" s="24"/>
      <c r="K7" s="24"/>
      <c r="L7" s="24"/>
      <c r="M7" s="24"/>
    </row>
    <row r="8" ht="41" customHeight="1" spans="1:13">
      <c r="A8" s="5" t="s">
        <v>246</v>
      </c>
      <c r="B8" s="5" t="s">
        <v>250</v>
      </c>
      <c r="C8" s="5" t="s">
        <v>248</v>
      </c>
      <c r="D8" s="5" t="s">
        <v>97</v>
      </c>
      <c r="E8" s="21">
        <f>SUM(F8:M8)</f>
        <v>139.73</v>
      </c>
      <c r="F8" s="22">
        <v>135</v>
      </c>
      <c r="G8" s="24"/>
      <c r="H8" s="24"/>
      <c r="I8" s="28">
        <v>4.73</v>
      </c>
      <c r="J8" s="24"/>
      <c r="K8" s="24"/>
      <c r="L8" s="24"/>
      <c r="M8" s="24"/>
    </row>
    <row r="9" ht="41" customHeight="1" spans="1:13">
      <c r="A9" s="3" t="s">
        <v>251</v>
      </c>
      <c r="B9" s="25"/>
      <c r="C9" s="25"/>
      <c r="D9" s="25"/>
      <c r="E9" s="21">
        <f>SUM(F9:M9)</f>
        <v>657.951288</v>
      </c>
      <c r="F9" s="26">
        <v>389.0482</v>
      </c>
      <c r="G9" s="24"/>
      <c r="H9" s="24"/>
      <c r="I9" s="29">
        <f>SUM(I6:I8)</f>
        <v>268.903088</v>
      </c>
      <c r="J9" s="24"/>
      <c r="K9" s="24"/>
      <c r="L9" s="24"/>
      <c r="M9" s="24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topLeftCell="A48" workbookViewId="0">
      <selection activeCell="E49" sqref="E49:E63"/>
    </sheetView>
  </sheetViews>
  <sheetFormatPr defaultColWidth="10" defaultRowHeight="13.5"/>
  <cols>
    <col min="1" max="1" width="10.5" customWidth="1"/>
    <col min="2" max="2" width="12.625" customWidth="1"/>
    <col min="3" max="3" width="10.125" customWidth="1"/>
    <col min="4" max="4" width="12.62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27</v>
      </c>
    </row>
    <row r="4" ht="56.95" customHeight="1" spans="1:13">
      <c r="A4" s="3" t="s">
        <v>241</v>
      </c>
      <c r="B4" s="3" t="s">
        <v>243</v>
      </c>
      <c r="C4" s="3" t="s">
        <v>253</v>
      </c>
      <c r="D4" s="3" t="s">
        <v>31</v>
      </c>
      <c r="E4" s="3" t="s">
        <v>254</v>
      </c>
      <c r="F4" s="3" t="s">
        <v>255</v>
      </c>
      <c r="G4" s="3" t="s">
        <v>256</v>
      </c>
      <c r="H4" s="3" t="s">
        <v>257</v>
      </c>
      <c r="I4" s="3" t="s">
        <v>258</v>
      </c>
      <c r="J4" s="3" t="s">
        <v>259</v>
      </c>
      <c r="K4" s="3" t="s">
        <v>260</v>
      </c>
      <c r="L4" s="3" t="s">
        <v>261</v>
      </c>
      <c r="M4" s="3" t="s">
        <v>262</v>
      </c>
    </row>
    <row r="5" spans="1:13">
      <c r="A5" s="11" t="s">
        <v>247</v>
      </c>
      <c r="B5" s="11" t="s">
        <v>263</v>
      </c>
      <c r="C5" s="11" t="s">
        <v>246</v>
      </c>
      <c r="D5" s="12">
        <v>175.7536</v>
      </c>
      <c r="E5" s="11" t="s">
        <v>264</v>
      </c>
      <c r="F5" s="5" t="s">
        <v>265</v>
      </c>
      <c r="G5" s="5" t="s">
        <v>266</v>
      </c>
      <c r="H5" s="5" t="s">
        <v>267</v>
      </c>
      <c r="I5" s="4" t="s">
        <v>268</v>
      </c>
      <c r="J5" s="4" t="s">
        <v>269</v>
      </c>
      <c r="K5" s="4" t="s">
        <v>270</v>
      </c>
      <c r="L5" s="4" t="s">
        <v>271</v>
      </c>
      <c r="M5" s="4">
        <v>1</v>
      </c>
    </row>
    <row r="6" spans="1:13">
      <c r="A6" s="13"/>
      <c r="B6" s="13"/>
      <c r="C6" s="13"/>
      <c r="D6" s="14"/>
      <c r="E6" s="13"/>
      <c r="F6" s="5" t="s">
        <v>265</v>
      </c>
      <c r="G6" s="5" t="s">
        <v>266</v>
      </c>
      <c r="H6" s="5" t="s">
        <v>272</v>
      </c>
      <c r="I6" s="4" t="s">
        <v>268</v>
      </c>
      <c r="J6" s="4" t="s">
        <v>269</v>
      </c>
      <c r="K6" s="4" t="s">
        <v>270</v>
      </c>
      <c r="L6" s="4" t="s">
        <v>271</v>
      </c>
      <c r="M6" s="4">
        <v>1</v>
      </c>
    </row>
    <row r="7" spans="1:13">
      <c r="A7" s="13"/>
      <c r="B7" s="13"/>
      <c r="C7" s="13"/>
      <c r="D7" s="14"/>
      <c r="E7" s="13"/>
      <c r="F7" s="5" t="s">
        <v>265</v>
      </c>
      <c r="G7" s="5" t="s">
        <v>266</v>
      </c>
      <c r="H7" s="5" t="s">
        <v>273</v>
      </c>
      <c r="I7" s="4" t="s">
        <v>268</v>
      </c>
      <c r="J7" s="4" t="s">
        <v>269</v>
      </c>
      <c r="K7" s="4" t="s">
        <v>270</v>
      </c>
      <c r="L7" s="4" t="s">
        <v>271</v>
      </c>
      <c r="M7" s="4">
        <v>1</v>
      </c>
    </row>
    <row r="8" ht="54" spans="1:13">
      <c r="A8" s="13"/>
      <c r="B8" s="13"/>
      <c r="C8" s="13"/>
      <c r="D8" s="14"/>
      <c r="E8" s="13"/>
      <c r="F8" s="5" t="s">
        <v>265</v>
      </c>
      <c r="G8" s="5" t="s">
        <v>274</v>
      </c>
      <c r="H8" s="5" t="s">
        <v>275</v>
      </c>
      <c r="I8" s="4" t="s">
        <v>276</v>
      </c>
      <c r="J8" s="4" t="s">
        <v>277</v>
      </c>
      <c r="K8" s="4" t="s">
        <v>278</v>
      </c>
      <c r="L8" s="4" t="s">
        <v>279</v>
      </c>
      <c r="M8" s="4">
        <v>5</v>
      </c>
    </row>
    <row r="9" spans="1:13">
      <c r="A9" s="13"/>
      <c r="B9" s="13"/>
      <c r="C9" s="13"/>
      <c r="D9" s="14"/>
      <c r="E9" s="13"/>
      <c r="F9" s="5" t="s">
        <v>265</v>
      </c>
      <c r="G9" s="5" t="s">
        <v>274</v>
      </c>
      <c r="H9" s="5" t="s">
        <v>280</v>
      </c>
      <c r="I9" s="4" t="s">
        <v>276</v>
      </c>
      <c r="J9" s="4" t="s">
        <v>277</v>
      </c>
      <c r="K9" s="4" t="s">
        <v>278</v>
      </c>
      <c r="L9" s="4" t="s">
        <v>279</v>
      </c>
      <c r="M9" s="4">
        <v>5</v>
      </c>
    </row>
    <row r="10" ht="27" spans="1:13">
      <c r="A10" s="13"/>
      <c r="B10" s="13"/>
      <c r="C10" s="13"/>
      <c r="D10" s="14"/>
      <c r="E10" s="13"/>
      <c r="F10" s="5" t="s">
        <v>265</v>
      </c>
      <c r="G10" s="5" t="s">
        <v>274</v>
      </c>
      <c r="H10" s="5" t="s">
        <v>281</v>
      </c>
      <c r="I10" s="4" t="s">
        <v>276</v>
      </c>
      <c r="J10" s="4" t="s">
        <v>277</v>
      </c>
      <c r="K10" s="4" t="s">
        <v>278</v>
      </c>
      <c r="L10" s="4" t="s">
        <v>279</v>
      </c>
      <c r="M10" s="4">
        <v>5</v>
      </c>
    </row>
    <row r="11" ht="54" spans="1:13">
      <c r="A11" s="13"/>
      <c r="B11" s="13"/>
      <c r="C11" s="13"/>
      <c r="D11" s="14"/>
      <c r="E11" s="13"/>
      <c r="F11" s="5" t="s">
        <v>265</v>
      </c>
      <c r="G11" s="5" t="s">
        <v>274</v>
      </c>
      <c r="H11" s="5" t="s">
        <v>282</v>
      </c>
      <c r="I11" s="4" t="s">
        <v>276</v>
      </c>
      <c r="J11" s="4" t="s">
        <v>283</v>
      </c>
      <c r="K11" s="4" t="s">
        <v>278</v>
      </c>
      <c r="L11" s="4" t="s">
        <v>279</v>
      </c>
      <c r="M11" s="4">
        <v>5</v>
      </c>
    </row>
    <row r="12" ht="27" spans="1:13">
      <c r="A12" s="13"/>
      <c r="B12" s="13"/>
      <c r="C12" s="13"/>
      <c r="D12" s="14"/>
      <c r="E12" s="13"/>
      <c r="F12" s="5" t="s">
        <v>265</v>
      </c>
      <c r="G12" s="5" t="s">
        <v>266</v>
      </c>
      <c r="H12" s="5" t="s">
        <v>284</v>
      </c>
      <c r="I12" s="4" t="s">
        <v>276</v>
      </c>
      <c r="J12" s="4" t="s">
        <v>269</v>
      </c>
      <c r="K12" s="4" t="s">
        <v>270</v>
      </c>
      <c r="L12" s="4" t="s">
        <v>285</v>
      </c>
      <c r="M12" s="4">
        <v>2</v>
      </c>
    </row>
    <row r="13" ht="27" spans="1:13">
      <c r="A13" s="13"/>
      <c r="B13" s="13"/>
      <c r="C13" s="13"/>
      <c r="D13" s="14"/>
      <c r="E13" s="13"/>
      <c r="F13" s="5" t="s">
        <v>265</v>
      </c>
      <c r="G13" s="5" t="s">
        <v>266</v>
      </c>
      <c r="H13" s="5" t="s">
        <v>286</v>
      </c>
      <c r="I13" s="4" t="s">
        <v>268</v>
      </c>
      <c r="J13" s="4" t="s">
        <v>269</v>
      </c>
      <c r="K13" s="4" t="s">
        <v>270</v>
      </c>
      <c r="L13" s="4" t="s">
        <v>271</v>
      </c>
      <c r="M13" s="4">
        <v>1</v>
      </c>
    </row>
    <row r="14" ht="27" spans="1:13">
      <c r="A14" s="13"/>
      <c r="B14" s="13"/>
      <c r="C14" s="13"/>
      <c r="D14" s="14"/>
      <c r="E14" s="13"/>
      <c r="F14" s="5" t="s">
        <v>265</v>
      </c>
      <c r="G14" s="5" t="s">
        <v>266</v>
      </c>
      <c r="H14" s="5" t="s">
        <v>287</v>
      </c>
      <c r="I14" s="4" t="s">
        <v>268</v>
      </c>
      <c r="J14" s="4" t="s">
        <v>269</v>
      </c>
      <c r="K14" s="4" t="s">
        <v>270</v>
      </c>
      <c r="L14" s="4" t="s">
        <v>271</v>
      </c>
      <c r="M14" s="4">
        <v>1</v>
      </c>
    </row>
    <row r="15" spans="1:13">
      <c r="A15" s="13"/>
      <c r="B15" s="13"/>
      <c r="C15" s="13"/>
      <c r="D15" s="14"/>
      <c r="E15" s="13"/>
      <c r="F15" s="5" t="s">
        <v>265</v>
      </c>
      <c r="G15" s="5" t="s">
        <v>266</v>
      </c>
      <c r="H15" s="5" t="s">
        <v>288</v>
      </c>
      <c r="I15" s="4" t="s">
        <v>268</v>
      </c>
      <c r="J15" s="4" t="s">
        <v>269</v>
      </c>
      <c r="K15" s="4" t="s">
        <v>270</v>
      </c>
      <c r="L15" s="4" t="s">
        <v>271</v>
      </c>
      <c r="M15" s="4">
        <v>1</v>
      </c>
    </row>
    <row r="16" spans="1:13">
      <c r="A16" s="13"/>
      <c r="B16" s="13"/>
      <c r="C16" s="13"/>
      <c r="D16" s="14"/>
      <c r="E16" s="13"/>
      <c r="F16" s="5" t="s">
        <v>265</v>
      </c>
      <c r="G16" s="5" t="s">
        <v>266</v>
      </c>
      <c r="H16" s="5" t="s">
        <v>289</v>
      </c>
      <c r="I16" s="4" t="s">
        <v>268</v>
      </c>
      <c r="J16" s="4" t="s">
        <v>269</v>
      </c>
      <c r="K16" s="4" t="s">
        <v>270</v>
      </c>
      <c r="L16" s="4" t="s">
        <v>271</v>
      </c>
      <c r="M16" s="4">
        <v>1</v>
      </c>
    </row>
    <row r="17" spans="1:13">
      <c r="A17" s="13"/>
      <c r="B17" s="13"/>
      <c r="C17" s="13"/>
      <c r="D17" s="14"/>
      <c r="E17" s="13"/>
      <c r="F17" s="5" t="s">
        <v>265</v>
      </c>
      <c r="G17" s="5" t="s">
        <v>266</v>
      </c>
      <c r="H17" s="5" t="s">
        <v>290</v>
      </c>
      <c r="I17" s="4" t="s">
        <v>268</v>
      </c>
      <c r="J17" s="4" t="s">
        <v>269</v>
      </c>
      <c r="K17" s="4" t="s">
        <v>270</v>
      </c>
      <c r="L17" s="4" t="s">
        <v>271</v>
      </c>
      <c r="M17" s="4">
        <v>1</v>
      </c>
    </row>
    <row r="18" ht="27" spans="1:13">
      <c r="A18" s="13"/>
      <c r="B18" s="13"/>
      <c r="C18" s="13"/>
      <c r="D18" s="14"/>
      <c r="E18" s="13"/>
      <c r="F18" s="5" t="s">
        <v>265</v>
      </c>
      <c r="G18" s="5" t="s">
        <v>291</v>
      </c>
      <c r="H18" s="5" t="s">
        <v>292</v>
      </c>
      <c r="I18" s="4" t="s">
        <v>268</v>
      </c>
      <c r="J18" s="4" t="s">
        <v>269</v>
      </c>
      <c r="K18" s="4" t="s">
        <v>293</v>
      </c>
      <c r="L18" s="4" t="s">
        <v>294</v>
      </c>
      <c r="M18" s="4">
        <v>5</v>
      </c>
    </row>
    <row r="19" ht="40.5" spans="1:13">
      <c r="A19" s="13"/>
      <c r="B19" s="13"/>
      <c r="C19" s="13"/>
      <c r="D19" s="14"/>
      <c r="E19" s="13"/>
      <c r="F19" s="5" t="s">
        <v>265</v>
      </c>
      <c r="G19" s="5" t="s">
        <v>291</v>
      </c>
      <c r="H19" s="5" t="s">
        <v>295</v>
      </c>
      <c r="I19" s="4" t="s">
        <v>268</v>
      </c>
      <c r="J19" s="4" t="s">
        <v>269</v>
      </c>
      <c r="K19" s="19">
        <v>150.1936</v>
      </c>
      <c r="L19" s="4" t="s">
        <v>294</v>
      </c>
      <c r="M19" s="4">
        <v>5</v>
      </c>
    </row>
    <row r="20" ht="40.5" spans="1:13">
      <c r="A20" s="13"/>
      <c r="B20" s="13"/>
      <c r="C20" s="13"/>
      <c r="D20" s="14"/>
      <c r="E20" s="13"/>
      <c r="F20" s="5" t="s">
        <v>265</v>
      </c>
      <c r="G20" s="5" t="s">
        <v>296</v>
      </c>
      <c r="H20" s="5" t="s">
        <v>297</v>
      </c>
      <c r="I20" s="4" t="s">
        <v>276</v>
      </c>
      <c r="J20" s="4" t="s">
        <v>298</v>
      </c>
      <c r="K20" s="4" t="s">
        <v>270</v>
      </c>
      <c r="L20" s="4" t="s">
        <v>299</v>
      </c>
      <c r="M20" s="4">
        <v>5</v>
      </c>
    </row>
    <row r="21" ht="27" spans="1:13">
      <c r="A21" s="13"/>
      <c r="B21" s="13"/>
      <c r="C21" s="13"/>
      <c r="D21" s="14"/>
      <c r="E21" s="13"/>
      <c r="F21" s="5" t="s">
        <v>265</v>
      </c>
      <c r="G21" s="5" t="s">
        <v>296</v>
      </c>
      <c r="H21" s="5" t="s">
        <v>300</v>
      </c>
      <c r="I21" s="4" t="s">
        <v>276</v>
      </c>
      <c r="J21" s="4" t="s">
        <v>298</v>
      </c>
      <c r="K21" s="4" t="s">
        <v>301</v>
      </c>
      <c r="L21" s="4" t="s">
        <v>302</v>
      </c>
      <c r="M21" s="4">
        <v>5</v>
      </c>
    </row>
    <row r="22" spans="1:13">
      <c r="A22" s="13"/>
      <c r="B22" s="13"/>
      <c r="C22" s="13"/>
      <c r="D22" s="14"/>
      <c r="E22" s="13"/>
      <c r="F22" s="5" t="s">
        <v>303</v>
      </c>
      <c r="G22" s="5" t="s">
        <v>304</v>
      </c>
      <c r="H22" s="5" t="s">
        <v>305</v>
      </c>
      <c r="I22" s="4" t="s">
        <v>306</v>
      </c>
      <c r="J22" s="4"/>
      <c r="K22" s="4" t="s">
        <v>305</v>
      </c>
      <c r="L22" s="4"/>
      <c r="M22" s="4"/>
    </row>
    <row r="23" ht="40.5" spans="1:13">
      <c r="A23" s="13"/>
      <c r="B23" s="13"/>
      <c r="C23" s="13"/>
      <c r="D23" s="14"/>
      <c r="E23" s="13"/>
      <c r="F23" s="5" t="s">
        <v>303</v>
      </c>
      <c r="G23" s="5" t="s">
        <v>307</v>
      </c>
      <c r="H23" s="5" t="s">
        <v>308</v>
      </c>
      <c r="I23" s="4" t="s">
        <v>306</v>
      </c>
      <c r="J23" s="4"/>
      <c r="K23" s="4" t="s">
        <v>309</v>
      </c>
      <c r="L23" s="4"/>
      <c r="M23" s="4">
        <v>6</v>
      </c>
    </row>
    <row r="24" ht="40.5" spans="1:13">
      <c r="A24" s="13"/>
      <c r="B24" s="13"/>
      <c r="C24" s="13"/>
      <c r="D24" s="14"/>
      <c r="E24" s="13"/>
      <c r="F24" s="5" t="s">
        <v>303</v>
      </c>
      <c r="G24" s="5" t="s">
        <v>307</v>
      </c>
      <c r="H24" s="5" t="s">
        <v>310</v>
      </c>
      <c r="I24" s="4" t="s">
        <v>306</v>
      </c>
      <c r="J24" s="4"/>
      <c r="K24" s="4" t="s">
        <v>309</v>
      </c>
      <c r="L24" s="4"/>
      <c r="M24" s="4">
        <v>6</v>
      </c>
    </row>
    <row r="25" spans="1:13">
      <c r="A25" s="13"/>
      <c r="B25" s="13"/>
      <c r="C25" s="13"/>
      <c r="D25" s="14"/>
      <c r="E25" s="13"/>
      <c r="F25" s="5" t="s">
        <v>303</v>
      </c>
      <c r="G25" s="5" t="s">
        <v>311</v>
      </c>
      <c r="H25" s="5" t="s">
        <v>305</v>
      </c>
      <c r="I25" s="4" t="s">
        <v>306</v>
      </c>
      <c r="J25" s="4"/>
      <c r="K25" s="4" t="s">
        <v>305</v>
      </c>
      <c r="L25" s="4"/>
      <c r="M25" s="4"/>
    </row>
    <row r="26" ht="40.5" spans="1:13">
      <c r="A26" s="13"/>
      <c r="B26" s="13"/>
      <c r="C26" s="13"/>
      <c r="D26" s="14"/>
      <c r="E26" s="13"/>
      <c r="F26" s="5" t="s">
        <v>303</v>
      </c>
      <c r="G26" s="5" t="s">
        <v>312</v>
      </c>
      <c r="H26" s="5" t="s">
        <v>313</v>
      </c>
      <c r="I26" s="4" t="s">
        <v>306</v>
      </c>
      <c r="J26" s="4"/>
      <c r="K26" s="4" t="s">
        <v>309</v>
      </c>
      <c r="L26" s="4"/>
      <c r="M26" s="4">
        <v>6</v>
      </c>
    </row>
    <row r="27" ht="54" spans="1:13">
      <c r="A27" s="13"/>
      <c r="B27" s="13"/>
      <c r="C27" s="13"/>
      <c r="D27" s="14"/>
      <c r="E27" s="13"/>
      <c r="F27" s="5" t="s">
        <v>303</v>
      </c>
      <c r="G27" s="5" t="s">
        <v>312</v>
      </c>
      <c r="H27" s="5" t="s">
        <v>314</v>
      </c>
      <c r="I27" s="4" t="s">
        <v>306</v>
      </c>
      <c r="J27" s="4"/>
      <c r="K27" s="4" t="s">
        <v>309</v>
      </c>
      <c r="L27" s="4"/>
      <c r="M27" s="4">
        <v>6</v>
      </c>
    </row>
    <row r="28" spans="1:13">
      <c r="A28" s="13"/>
      <c r="B28" s="13"/>
      <c r="C28" s="13"/>
      <c r="D28" s="14"/>
      <c r="E28" s="13"/>
      <c r="F28" s="5" t="s">
        <v>303</v>
      </c>
      <c r="G28" s="5" t="s">
        <v>312</v>
      </c>
      <c r="H28" s="5" t="s">
        <v>315</v>
      </c>
      <c r="I28" s="4" t="s">
        <v>306</v>
      </c>
      <c r="J28" s="4"/>
      <c r="K28" s="4" t="s">
        <v>309</v>
      </c>
      <c r="L28" s="4"/>
      <c r="M28" s="4">
        <v>6</v>
      </c>
    </row>
    <row r="29" spans="1:13">
      <c r="A29" s="15"/>
      <c r="B29" s="15"/>
      <c r="C29" s="15"/>
      <c r="D29" s="16"/>
      <c r="E29" s="15"/>
      <c r="F29" s="5" t="s">
        <v>316</v>
      </c>
      <c r="G29" s="5" t="s">
        <v>317</v>
      </c>
      <c r="H29" s="5" t="s">
        <v>318</v>
      </c>
      <c r="I29" s="4" t="s">
        <v>276</v>
      </c>
      <c r="J29" s="4" t="s">
        <v>277</v>
      </c>
      <c r="K29" s="4" t="s">
        <v>278</v>
      </c>
      <c r="L29" s="4" t="s">
        <v>279</v>
      </c>
      <c r="M29" s="4">
        <v>10</v>
      </c>
    </row>
    <row r="30" ht="27" spans="1:13">
      <c r="A30" s="11" t="s">
        <v>250</v>
      </c>
      <c r="B30" s="11" t="s">
        <v>263</v>
      </c>
      <c r="C30" s="11" t="s">
        <v>246</v>
      </c>
      <c r="D30" s="12">
        <v>139.73</v>
      </c>
      <c r="E30" s="11" t="s">
        <v>319</v>
      </c>
      <c r="F30" s="5" t="s">
        <v>265</v>
      </c>
      <c r="G30" s="5" t="s">
        <v>296</v>
      </c>
      <c r="H30" s="5" t="s">
        <v>320</v>
      </c>
      <c r="I30" s="4" t="s">
        <v>268</v>
      </c>
      <c r="J30" s="4" t="s">
        <v>269</v>
      </c>
      <c r="K30" s="4" t="s">
        <v>321</v>
      </c>
      <c r="L30" s="4" t="s">
        <v>322</v>
      </c>
      <c r="M30" s="4">
        <v>3</v>
      </c>
    </row>
    <row r="31" ht="27" spans="1:13">
      <c r="A31" s="13"/>
      <c r="B31" s="13"/>
      <c r="C31" s="13"/>
      <c r="D31" s="14"/>
      <c r="E31" s="13"/>
      <c r="F31" s="5" t="s">
        <v>265</v>
      </c>
      <c r="G31" s="5" t="s">
        <v>266</v>
      </c>
      <c r="H31" s="5" t="s">
        <v>323</v>
      </c>
      <c r="I31" s="4" t="s">
        <v>276</v>
      </c>
      <c r="J31" s="4" t="s">
        <v>298</v>
      </c>
      <c r="K31" s="4" t="s">
        <v>324</v>
      </c>
      <c r="L31" s="4" t="s">
        <v>325</v>
      </c>
      <c r="M31" s="4">
        <v>4</v>
      </c>
    </row>
    <row r="32" ht="27" spans="1:13">
      <c r="A32" s="13"/>
      <c r="B32" s="13"/>
      <c r="C32" s="13"/>
      <c r="D32" s="14"/>
      <c r="E32" s="13"/>
      <c r="F32" s="5" t="s">
        <v>265</v>
      </c>
      <c r="G32" s="5" t="s">
        <v>296</v>
      </c>
      <c r="H32" s="5" t="s">
        <v>326</v>
      </c>
      <c r="I32" s="4" t="s">
        <v>268</v>
      </c>
      <c r="J32" s="4" t="s">
        <v>269</v>
      </c>
      <c r="K32" s="4" t="s">
        <v>278</v>
      </c>
      <c r="L32" s="4" t="s">
        <v>279</v>
      </c>
      <c r="M32" s="4">
        <v>3</v>
      </c>
    </row>
    <row r="33" ht="27" spans="1:13">
      <c r="A33" s="13"/>
      <c r="B33" s="13"/>
      <c r="C33" s="13"/>
      <c r="D33" s="14"/>
      <c r="E33" s="13"/>
      <c r="F33" s="5" t="s">
        <v>265</v>
      </c>
      <c r="G33" s="5" t="s">
        <v>296</v>
      </c>
      <c r="H33" s="5" t="s">
        <v>327</v>
      </c>
      <c r="I33" s="4" t="s">
        <v>276</v>
      </c>
      <c r="J33" s="4" t="s">
        <v>277</v>
      </c>
      <c r="K33" s="4" t="s">
        <v>278</v>
      </c>
      <c r="L33" s="4" t="s">
        <v>279</v>
      </c>
      <c r="M33" s="4">
        <v>3</v>
      </c>
    </row>
    <row r="34" ht="27" spans="1:13">
      <c r="A34" s="13"/>
      <c r="B34" s="13"/>
      <c r="C34" s="13"/>
      <c r="D34" s="14"/>
      <c r="E34" s="13"/>
      <c r="F34" s="5" t="s">
        <v>265</v>
      </c>
      <c r="G34" s="5" t="s">
        <v>296</v>
      </c>
      <c r="H34" s="5" t="s">
        <v>328</v>
      </c>
      <c r="I34" s="4" t="s">
        <v>276</v>
      </c>
      <c r="J34" s="4" t="s">
        <v>277</v>
      </c>
      <c r="K34" s="4" t="s">
        <v>278</v>
      </c>
      <c r="L34" s="4" t="s">
        <v>279</v>
      </c>
      <c r="M34" s="4">
        <v>3</v>
      </c>
    </row>
    <row r="35" ht="27" spans="1:13">
      <c r="A35" s="13"/>
      <c r="B35" s="13"/>
      <c r="C35" s="13"/>
      <c r="D35" s="14"/>
      <c r="E35" s="13"/>
      <c r="F35" s="5" t="s">
        <v>265</v>
      </c>
      <c r="G35" s="5" t="s">
        <v>296</v>
      </c>
      <c r="H35" s="5" t="s">
        <v>329</v>
      </c>
      <c r="I35" s="4" t="s">
        <v>268</v>
      </c>
      <c r="J35" s="4" t="s">
        <v>269</v>
      </c>
      <c r="K35" s="4" t="s">
        <v>330</v>
      </c>
      <c r="L35" s="4" t="s">
        <v>322</v>
      </c>
      <c r="M35" s="4">
        <v>3</v>
      </c>
    </row>
    <row r="36" ht="27" spans="1:13">
      <c r="A36" s="13"/>
      <c r="B36" s="13"/>
      <c r="C36" s="13"/>
      <c r="D36" s="14"/>
      <c r="E36" s="13"/>
      <c r="F36" s="5" t="s">
        <v>265</v>
      </c>
      <c r="G36" s="5" t="s">
        <v>296</v>
      </c>
      <c r="H36" s="5" t="s">
        <v>331</v>
      </c>
      <c r="I36" s="4" t="s">
        <v>268</v>
      </c>
      <c r="J36" s="4" t="s">
        <v>269</v>
      </c>
      <c r="K36" s="4" t="s">
        <v>332</v>
      </c>
      <c r="L36" s="4" t="s">
        <v>333</v>
      </c>
      <c r="M36" s="4">
        <v>3</v>
      </c>
    </row>
    <row r="37" spans="1:13">
      <c r="A37" s="13"/>
      <c r="B37" s="13"/>
      <c r="C37" s="13"/>
      <c r="D37" s="14"/>
      <c r="E37" s="13"/>
      <c r="F37" s="5" t="s">
        <v>265</v>
      </c>
      <c r="G37" s="5" t="s">
        <v>291</v>
      </c>
      <c r="H37" s="5" t="s">
        <v>334</v>
      </c>
      <c r="I37" s="4" t="s">
        <v>276</v>
      </c>
      <c r="J37" s="4" t="s">
        <v>277</v>
      </c>
      <c r="K37" s="4">
        <v>139.73</v>
      </c>
      <c r="L37" s="4" t="s">
        <v>335</v>
      </c>
      <c r="M37" s="4">
        <v>4</v>
      </c>
    </row>
    <row r="38" ht="27" spans="1:13">
      <c r="A38" s="13"/>
      <c r="B38" s="13"/>
      <c r="C38" s="13"/>
      <c r="D38" s="14"/>
      <c r="E38" s="13"/>
      <c r="F38" s="5" t="s">
        <v>265</v>
      </c>
      <c r="G38" s="5" t="s">
        <v>274</v>
      </c>
      <c r="H38" s="5" t="s">
        <v>336</v>
      </c>
      <c r="I38" s="4" t="s">
        <v>276</v>
      </c>
      <c r="J38" s="4" t="s">
        <v>277</v>
      </c>
      <c r="K38" s="4" t="s">
        <v>278</v>
      </c>
      <c r="L38" s="4" t="s">
        <v>279</v>
      </c>
      <c r="M38" s="4">
        <v>4</v>
      </c>
    </row>
    <row r="39" ht="27" spans="1:13">
      <c r="A39" s="13"/>
      <c r="B39" s="13"/>
      <c r="C39" s="13"/>
      <c r="D39" s="14"/>
      <c r="E39" s="13"/>
      <c r="F39" s="5" t="s">
        <v>265</v>
      </c>
      <c r="G39" s="5" t="s">
        <v>274</v>
      </c>
      <c r="H39" s="5" t="s">
        <v>337</v>
      </c>
      <c r="I39" s="4" t="s">
        <v>276</v>
      </c>
      <c r="J39" s="4" t="s">
        <v>277</v>
      </c>
      <c r="K39" s="4" t="s">
        <v>278</v>
      </c>
      <c r="L39" s="4" t="s">
        <v>279</v>
      </c>
      <c r="M39" s="4">
        <v>4</v>
      </c>
    </row>
    <row r="40" spans="1:13">
      <c r="A40" s="13"/>
      <c r="B40" s="13"/>
      <c r="C40" s="13"/>
      <c r="D40" s="14"/>
      <c r="E40" s="13"/>
      <c r="F40" s="5" t="s">
        <v>265</v>
      </c>
      <c r="G40" s="5" t="s">
        <v>274</v>
      </c>
      <c r="H40" s="5" t="s">
        <v>338</v>
      </c>
      <c r="I40" s="4" t="s">
        <v>276</v>
      </c>
      <c r="J40" s="4" t="s">
        <v>277</v>
      </c>
      <c r="K40" s="4" t="s">
        <v>278</v>
      </c>
      <c r="L40" s="4" t="s">
        <v>279</v>
      </c>
      <c r="M40" s="4">
        <v>4</v>
      </c>
    </row>
    <row r="41" spans="1:13">
      <c r="A41" s="13"/>
      <c r="B41" s="13"/>
      <c r="C41" s="13"/>
      <c r="D41" s="14"/>
      <c r="E41" s="13"/>
      <c r="F41" s="5" t="s">
        <v>265</v>
      </c>
      <c r="G41" s="5" t="s">
        <v>266</v>
      </c>
      <c r="H41" s="5" t="s">
        <v>339</v>
      </c>
      <c r="I41" s="4" t="s">
        <v>276</v>
      </c>
      <c r="J41" s="4" t="s">
        <v>298</v>
      </c>
      <c r="K41" s="4" t="s">
        <v>321</v>
      </c>
      <c r="L41" s="4" t="s">
        <v>325</v>
      </c>
      <c r="M41" s="4">
        <v>4</v>
      </c>
    </row>
    <row r="42" ht="40.5" spans="1:13">
      <c r="A42" s="13"/>
      <c r="B42" s="13"/>
      <c r="C42" s="13"/>
      <c r="D42" s="14"/>
      <c r="E42" s="13"/>
      <c r="F42" s="5" t="s">
        <v>265</v>
      </c>
      <c r="G42" s="5" t="s">
        <v>274</v>
      </c>
      <c r="H42" s="5" t="s">
        <v>340</v>
      </c>
      <c r="I42" s="4" t="s">
        <v>276</v>
      </c>
      <c r="J42" s="4" t="s">
        <v>277</v>
      </c>
      <c r="K42" s="4" t="s">
        <v>341</v>
      </c>
      <c r="L42" s="4" t="s">
        <v>342</v>
      </c>
      <c r="M42" s="4">
        <v>4</v>
      </c>
    </row>
    <row r="43" ht="27" spans="1:13">
      <c r="A43" s="13"/>
      <c r="B43" s="13"/>
      <c r="C43" s="13"/>
      <c r="D43" s="14"/>
      <c r="E43" s="13"/>
      <c r="F43" s="5" t="s">
        <v>265</v>
      </c>
      <c r="G43" s="5" t="s">
        <v>274</v>
      </c>
      <c r="H43" s="5" t="s">
        <v>343</v>
      </c>
      <c r="I43" s="4" t="s">
        <v>268</v>
      </c>
      <c r="J43" s="4" t="s">
        <v>269</v>
      </c>
      <c r="K43" s="4" t="s">
        <v>344</v>
      </c>
      <c r="L43" s="4" t="s">
        <v>279</v>
      </c>
      <c r="M43" s="4">
        <v>4</v>
      </c>
    </row>
    <row r="44" ht="27" spans="1:13">
      <c r="A44" s="13"/>
      <c r="B44" s="13"/>
      <c r="C44" s="13"/>
      <c r="D44" s="14"/>
      <c r="E44" s="13"/>
      <c r="F44" s="5" t="s">
        <v>303</v>
      </c>
      <c r="G44" s="5" t="s">
        <v>312</v>
      </c>
      <c r="H44" s="5" t="s">
        <v>345</v>
      </c>
      <c r="I44" s="4" t="s">
        <v>306</v>
      </c>
      <c r="J44" s="4"/>
      <c r="K44" s="4" t="s">
        <v>309</v>
      </c>
      <c r="L44" s="4"/>
      <c r="M44" s="4">
        <v>5</v>
      </c>
    </row>
    <row r="45" ht="40.5" spans="1:13">
      <c r="A45" s="13"/>
      <c r="B45" s="13"/>
      <c r="C45" s="13"/>
      <c r="D45" s="14"/>
      <c r="E45" s="13"/>
      <c r="F45" s="5" t="s">
        <v>303</v>
      </c>
      <c r="G45" s="5" t="s">
        <v>312</v>
      </c>
      <c r="H45" s="5" t="s">
        <v>346</v>
      </c>
      <c r="I45" s="4" t="s">
        <v>306</v>
      </c>
      <c r="J45" s="4"/>
      <c r="K45" s="4" t="s">
        <v>309</v>
      </c>
      <c r="L45" s="4"/>
      <c r="M45" s="4">
        <v>5</v>
      </c>
    </row>
    <row r="46" ht="27" spans="1:13">
      <c r="A46" s="13"/>
      <c r="B46" s="13"/>
      <c r="C46" s="13"/>
      <c r="D46" s="14"/>
      <c r="E46" s="13"/>
      <c r="F46" s="5" t="s">
        <v>303</v>
      </c>
      <c r="G46" s="5" t="s">
        <v>307</v>
      </c>
      <c r="H46" s="5" t="s">
        <v>347</v>
      </c>
      <c r="I46" s="4" t="s">
        <v>306</v>
      </c>
      <c r="J46" s="4"/>
      <c r="K46" s="4" t="s">
        <v>309</v>
      </c>
      <c r="L46" s="4"/>
      <c r="M46" s="4">
        <v>10</v>
      </c>
    </row>
    <row r="47" ht="54" spans="1:13">
      <c r="A47" s="13"/>
      <c r="B47" s="13"/>
      <c r="C47" s="13"/>
      <c r="D47" s="14"/>
      <c r="E47" s="13"/>
      <c r="F47" s="5" t="s">
        <v>303</v>
      </c>
      <c r="G47" s="5" t="s">
        <v>307</v>
      </c>
      <c r="H47" s="5" t="s">
        <v>348</v>
      </c>
      <c r="I47" s="4" t="s">
        <v>306</v>
      </c>
      <c r="J47" s="4"/>
      <c r="K47" s="4" t="s">
        <v>309</v>
      </c>
      <c r="L47" s="4"/>
      <c r="M47" s="4">
        <v>10</v>
      </c>
    </row>
    <row r="48" ht="27" spans="1:13">
      <c r="A48" s="15"/>
      <c r="B48" s="15"/>
      <c r="C48" s="15"/>
      <c r="D48" s="16"/>
      <c r="E48" s="15"/>
      <c r="F48" s="5" t="s">
        <v>316</v>
      </c>
      <c r="G48" s="5" t="s">
        <v>317</v>
      </c>
      <c r="H48" s="5" t="s">
        <v>349</v>
      </c>
      <c r="I48" s="4" t="s">
        <v>276</v>
      </c>
      <c r="J48" s="4" t="s">
        <v>277</v>
      </c>
      <c r="K48" s="4" t="s">
        <v>278</v>
      </c>
      <c r="L48" s="4" t="s">
        <v>279</v>
      </c>
      <c r="M48" s="4">
        <v>10</v>
      </c>
    </row>
    <row r="49" spans="1:13">
      <c r="A49" s="11" t="s">
        <v>249</v>
      </c>
      <c r="B49" s="11" t="s">
        <v>263</v>
      </c>
      <c r="C49" s="11" t="s">
        <v>246</v>
      </c>
      <c r="D49" s="12">
        <v>342.467688</v>
      </c>
      <c r="E49" s="11" t="s">
        <v>350</v>
      </c>
      <c r="F49" s="5" t="s">
        <v>265</v>
      </c>
      <c r="G49" s="5" t="s">
        <v>291</v>
      </c>
      <c r="H49" s="5" t="s">
        <v>351</v>
      </c>
      <c r="I49" s="4" t="s">
        <v>268</v>
      </c>
      <c r="J49" s="4" t="s">
        <v>269</v>
      </c>
      <c r="K49" s="4" t="s">
        <v>270</v>
      </c>
      <c r="L49" s="4" t="s">
        <v>335</v>
      </c>
      <c r="M49" s="4">
        <v>5</v>
      </c>
    </row>
    <row r="50" spans="1:13">
      <c r="A50" s="13"/>
      <c r="B50" s="13"/>
      <c r="C50" s="13"/>
      <c r="D50" s="14"/>
      <c r="E50" s="13"/>
      <c r="F50" s="5" t="s">
        <v>265</v>
      </c>
      <c r="G50" s="5" t="s">
        <v>296</v>
      </c>
      <c r="H50" s="5" t="s">
        <v>352</v>
      </c>
      <c r="I50" s="4" t="s">
        <v>276</v>
      </c>
      <c r="J50" s="4" t="s">
        <v>277</v>
      </c>
      <c r="K50" s="4" t="s">
        <v>278</v>
      </c>
      <c r="L50" s="4" t="s">
        <v>279</v>
      </c>
      <c r="M50" s="4">
        <v>5</v>
      </c>
    </row>
    <row r="51" ht="27" spans="1:13">
      <c r="A51" s="13"/>
      <c r="B51" s="13"/>
      <c r="C51" s="13"/>
      <c r="D51" s="14"/>
      <c r="E51" s="13"/>
      <c r="F51" s="5" t="s">
        <v>265</v>
      </c>
      <c r="G51" s="5" t="s">
        <v>296</v>
      </c>
      <c r="H51" s="5" t="s">
        <v>353</v>
      </c>
      <c r="I51" s="4" t="s">
        <v>276</v>
      </c>
      <c r="J51" s="4" t="s">
        <v>277</v>
      </c>
      <c r="K51" s="4" t="s">
        <v>278</v>
      </c>
      <c r="L51" s="4" t="s">
        <v>279</v>
      </c>
      <c r="M51" s="4">
        <v>5</v>
      </c>
    </row>
    <row r="52" spans="1:13">
      <c r="A52" s="13"/>
      <c r="B52" s="13"/>
      <c r="C52" s="13"/>
      <c r="D52" s="14"/>
      <c r="E52" s="13"/>
      <c r="F52" s="5" t="s">
        <v>265</v>
      </c>
      <c r="G52" s="5" t="s">
        <v>274</v>
      </c>
      <c r="H52" s="5" t="s">
        <v>354</v>
      </c>
      <c r="I52" s="4" t="s">
        <v>276</v>
      </c>
      <c r="J52" s="4" t="s">
        <v>277</v>
      </c>
      <c r="K52" s="4" t="s">
        <v>355</v>
      </c>
      <c r="L52" s="4" t="s">
        <v>279</v>
      </c>
      <c r="M52" s="4">
        <v>5</v>
      </c>
    </row>
    <row r="53" spans="1:13">
      <c r="A53" s="13"/>
      <c r="B53" s="13"/>
      <c r="C53" s="13"/>
      <c r="D53" s="14"/>
      <c r="E53" s="13"/>
      <c r="F53" s="5" t="s">
        <v>265</v>
      </c>
      <c r="G53" s="5" t="s">
        <v>274</v>
      </c>
      <c r="H53" s="5" t="s">
        <v>356</v>
      </c>
      <c r="I53" s="4" t="s">
        <v>276</v>
      </c>
      <c r="J53" s="4" t="s">
        <v>277</v>
      </c>
      <c r="K53" s="4" t="s">
        <v>278</v>
      </c>
      <c r="L53" s="4" t="s">
        <v>279</v>
      </c>
      <c r="M53" s="4">
        <v>5</v>
      </c>
    </row>
    <row r="54" ht="27" spans="1:13">
      <c r="A54" s="13"/>
      <c r="B54" s="13"/>
      <c r="C54" s="13"/>
      <c r="D54" s="14"/>
      <c r="E54" s="13"/>
      <c r="F54" s="5" t="s">
        <v>265</v>
      </c>
      <c r="G54" s="5" t="s">
        <v>266</v>
      </c>
      <c r="H54" s="5" t="s">
        <v>357</v>
      </c>
      <c r="I54" s="4" t="s">
        <v>268</v>
      </c>
      <c r="J54" s="4" t="s">
        <v>269</v>
      </c>
      <c r="K54" s="4" t="s">
        <v>358</v>
      </c>
      <c r="L54" s="4" t="s">
        <v>285</v>
      </c>
      <c r="M54" s="4">
        <v>5</v>
      </c>
    </row>
    <row r="55" ht="27" spans="1:13">
      <c r="A55" s="13"/>
      <c r="B55" s="13"/>
      <c r="C55" s="13"/>
      <c r="D55" s="14"/>
      <c r="E55" s="13"/>
      <c r="F55" s="5" t="s">
        <v>265</v>
      </c>
      <c r="G55" s="5" t="s">
        <v>266</v>
      </c>
      <c r="H55" s="5" t="s">
        <v>359</v>
      </c>
      <c r="I55" s="4" t="s">
        <v>268</v>
      </c>
      <c r="J55" s="4" t="s">
        <v>269</v>
      </c>
      <c r="K55" s="4" t="s">
        <v>360</v>
      </c>
      <c r="L55" s="4" t="s">
        <v>285</v>
      </c>
      <c r="M55" s="4">
        <v>5</v>
      </c>
    </row>
    <row r="56" ht="27" spans="1:13">
      <c r="A56" s="13"/>
      <c r="B56" s="13"/>
      <c r="C56" s="13"/>
      <c r="D56" s="14"/>
      <c r="E56" s="13"/>
      <c r="F56" s="5" t="s">
        <v>265</v>
      </c>
      <c r="G56" s="5" t="s">
        <v>266</v>
      </c>
      <c r="H56" s="5" t="s">
        <v>361</v>
      </c>
      <c r="I56" s="4" t="s">
        <v>276</v>
      </c>
      <c r="J56" s="4" t="s">
        <v>298</v>
      </c>
      <c r="K56" s="4" t="s">
        <v>362</v>
      </c>
      <c r="L56" s="4" t="s">
        <v>325</v>
      </c>
      <c r="M56" s="4">
        <v>5</v>
      </c>
    </row>
    <row r="57" ht="40.5" spans="1:13">
      <c r="A57" s="13"/>
      <c r="B57" s="13"/>
      <c r="C57" s="13"/>
      <c r="D57" s="14"/>
      <c r="E57" s="13"/>
      <c r="F57" s="5" t="s">
        <v>265</v>
      </c>
      <c r="G57" s="5" t="s">
        <v>266</v>
      </c>
      <c r="H57" s="5" t="s">
        <v>363</v>
      </c>
      <c r="I57" s="4" t="s">
        <v>276</v>
      </c>
      <c r="J57" s="4" t="s">
        <v>298</v>
      </c>
      <c r="K57" s="4" t="s">
        <v>364</v>
      </c>
      <c r="L57" s="4" t="s">
        <v>325</v>
      </c>
      <c r="M57" s="4">
        <v>5</v>
      </c>
    </row>
    <row r="58" ht="27" spans="1:13">
      <c r="A58" s="13"/>
      <c r="B58" s="13"/>
      <c r="C58" s="13"/>
      <c r="D58" s="14"/>
      <c r="E58" s="13"/>
      <c r="F58" s="5" t="s">
        <v>265</v>
      </c>
      <c r="G58" s="5" t="s">
        <v>291</v>
      </c>
      <c r="H58" s="5" t="s">
        <v>365</v>
      </c>
      <c r="I58" s="4" t="s">
        <v>268</v>
      </c>
      <c r="J58" s="4" t="s">
        <v>269</v>
      </c>
      <c r="K58" s="19">
        <v>342.467688</v>
      </c>
      <c r="L58" s="4" t="s">
        <v>335</v>
      </c>
      <c r="M58" s="4">
        <v>5</v>
      </c>
    </row>
    <row r="59" ht="27" spans="1:13">
      <c r="A59" s="13"/>
      <c r="B59" s="13"/>
      <c r="C59" s="13"/>
      <c r="D59" s="14"/>
      <c r="E59" s="13"/>
      <c r="F59" s="5" t="s">
        <v>303</v>
      </c>
      <c r="G59" s="5" t="s">
        <v>307</v>
      </c>
      <c r="H59" s="5" t="s">
        <v>366</v>
      </c>
      <c r="I59" s="4" t="s">
        <v>306</v>
      </c>
      <c r="J59" s="4"/>
      <c r="K59" s="4" t="s">
        <v>309</v>
      </c>
      <c r="L59" s="4"/>
      <c r="M59" s="4">
        <v>10</v>
      </c>
    </row>
    <row r="60" ht="27" spans="1:13">
      <c r="A60" s="13"/>
      <c r="B60" s="13"/>
      <c r="C60" s="13"/>
      <c r="D60" s="14"/>
      <c r="E60" s="13"/>
      <c r="F60" s="5" t="s">
        <v>303</v>
      </c>
      <c r="G60" s="5" t="s">
        <v>312</v>
      </c>
      <c r="H60" s="5" t="s">
        <v>367</v>
      </c>
      <c r="I60" s="4" t="s">
        <v>306</v>
      </c>
      <c r="J60" s="4"/>
      <c r="K60" s="4" t="s">
        <v>309</v>
      </c>
      <c r="L60" s="4"/>
      <c r="M60" s="4">
        <v>5</v>
      </c>
    </row>
    <row r="61" ht="40.5" spans="1:13">
      <c r="A61" s="13"/>
      <c r="B61" s="13"/>
      <c r="C61" s="13"/>
      <c r="D61" s="14"/>
      <c r="E61" s="13"/>
      <c r="F61" s="5" t="s">
        <v>303</v>
      </c>
      <c r="G61" s="5" t="s">
        <v>312</v>
      </c>
      <c r="H61" s="5" t="s">
        <v>346</v>
      </c>
      <c r="I61" s="4" t="s">
        <v>306</v>
      </c>
      <c r="J61" s="4"/>
      <c r="K61" s="4" t="s">
        <v>309</v>
      </c>
      <c r="L61" s="4"/>
      <c r="M61" s="4">
        <v>5</v>
      </c>
    </row>
    <row r="62" ht="27" spans="1:13">
      <c r="A62" s="13"/>
      <c r="B62" s="13"/>
      <c r="C62" s="13"/>
      <c r="D62" s="14"/>
      <c r="E62" s="13"/>
      <c r="F62" s="5" t="s">
        <v>303</v>
      </c>
      <c r="G62" s="5" t="s">
        <v>307</v>
      </c>
      <c r="H62" s="5" t="s">
        <v>368</v>
      </c>
      <c r="I62" s="4" t="s">
        <v>306</v>
      </c>
      <c r="J62" s="4"/>
      <c r="K62" s="4" t="s">
        <v>309</v>
      </c>
      <c r="L62" s="4"/>
      <c r="M62" s="4">
        <v>10</v>
      </c>
    </row>
    <row r="63" ht="78" customHeight="1" spans="1:13">
      <c r="A63" s="15"/>
      <c r="B63" s="15"/>
      <c r="C63" s="15"/>
      <c r="D63" s="16"/>
      <c r="E63" s="15"/>
      <c r="F63" s="5" t="s">
        <v>316</v>
      </c>
      <c r="G63" s="5" t="s">
        <v>317</v>
      </c>
      <c r="H63" s="5" t="s">
        <v>318</v>
      </c>
      <c r="I63" s="4" t="s">
        <v>276</v>
      </c>
      <c r="J63" s="4" t="s">
        <v>277</v>
      </c>
      <c r="K63" s="4" t="s">
        <v>278</v>
      </c>
      <c r="L63" s="4" t="s">
        <v>279</v>
      </c>
      <c r="M63" s="4">
        <v>10</v>
      </c>
    </row>
    <row r="64" ht="14.25" spans="1:13">
      <c r="A64" s="3" t="s">
        <v>251</v>
      </c>
      <c r="B64" s="17"/>
      <c r="C64" s="3"/>
      <c r="D64" s="8">
        <f>SUM(D5+D30+D49)</f>
        <v>657.951288</v>
      </c>
      <c r="E64" s="3"/>
      <c r="F64" s="3"/>
      <c r="G64" s="3"/>
      <c r="H64" s="3"/>
      <c r="I64" s="3"/>
      <c r="J64" s="3"/>
      <c r="K64" s="3"/>
      <c r="L64" s="3"/>
      <c r="M64" s="3"/>
    </row>
  </sheetData>
  <mergeCells count="17">
    <mergeCell ref="A2:M2"/>
    <mergeCell ref="A3:J3"/>
    <mergeCell ref="A5:A29"/>
    <mergeCell ref="A30:A48"/>
    <mergeCell ref="A49:A63"/>
    <mergeCell ref="B5:B29"/>
    <mergeCell ref="B30:B48"/>
    <mergeCell ref="B49:B63"/>
    <mergeCell ref="C5:C29"/>
    <mergeCell ref="C30:C48"/>
    <mergeCell ref="C49:C63"/>
    <mergeCell ref="D5:D29"/>
    <mergeCell ref="D30:D48"/>
    <mergeCell ref="D49:D63"/>
    <mergeCell ref="E5:E29"/>
    <mergeCell ref="E30:E48"/>
    <mergeCell ref="E49:E6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H11" sqref="H1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20.5166666666667" customWidth="1"/>
    <col min="4" max="7" width="15.3833333333333" customWidth="1"/>
    <col min="8" max="17" width="19.4916666666667" customWidth="1"/>
    <col min="18" max="18" width="9.76666666666667" customWidth="1"/>
  </cols>
  <sheetData>
    <row r="1" ht="22.75" customHeight="1" spans="1:17">
      <c r="A1" s="1" t="s">
        <v>369</v>
      </c>
      <c r="B1" s="1"/>
      <c r="C1" s="1"/>
      <c r="D1" s="1" t="s">
        <v>369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6.95" customHeight="1" spans="1:17">
      <c r="A2" s="2" t="s">
        <v>370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371</v>
      </c>
    </row>
    <row r="4" ht="28.45" customHeight="1" spans="1:17">
      <c r="A4" s="3" t="s">
        <v>81</v>
      </c>
      <c r="B4" s="3" t="s">
        <v>82</v>
      </c>
      <c r="C4" s="3" t="s">
        <v>241</v>
      </c>
      <c r="D4" s="3" t="s">
        <v>372</v>
      </c>
      <c r="E4" s="3" t="s">
        <v>373</v>
      </c>
      <c r="F4" s="3"/>
      <c r="G4" s="3"/>
      <c r="H4" s="3" t="s">
        <v>374</v>
      </c>
      <c r="I4" s="3"/>
      <c r="J4" s="3"/>
      <c r="K4" s="3"/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375</v>
      </c>
      <c r="F5" s="3" t="s">
        <v>376</v>
      </c>
      <c r="G5" s="3" t="s">
        <v>377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15" customHeight="1" spans="1:17">
      <c r="A6" s="4" t="s">
        <v>248</v>
      </c>
      <c r="B6" s="5" t="s">
        <v>97</v>
      </c>
      <c r="C6" s="5" t="s">
        <v>250</v>
      </c>
      <c r="D6" s="5" t="s">
        <v>378</v>
      </c>
      <c r="E6" s="6">
        <v>500</v>
      </c>
      <c r="F6" s="7">
        <v>10</v>
      </c>
      <c r="G6" s="7">
        <v>5000</v>
      </c>
      <c r="H6" s="8">
        <v>5000</v>
      </c>
      <c r="I6" s="7">
        <v>5000</v>
      </c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251</v>
      </c>
      <c r="C7" s="3"/>
      <c r="D7" s="3"/>
      <c r="E7" s="9">
        <v>500</v>
      </c>
      <c r="F7" s="3"/>
      <c r="G7" s="8">
        <v>5000</v>
      </c>
      <c r="H7" s="8">
        <v>5000</v>
      </c>
      <c r="I7" s="8">
        <v>5000</v>
      </c>
      <c r="J7" s="8"/>
      <c r="K7" s="8"/>
      <c r="L7" s="8"/>
      <c r="M7" s="8"/>
      <c r="N7" s="8"/>
      <c r="O7" s="8"/>
      <c r="P7" s="8"/>
      <c r="Q7" s="8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演示人</cp:lastModifiedBy>
  <dcterms:created xsi:type="dcterms:W3CDTF">2022-02-08T01:47:00Z</dcterms:created>
  <dcterms:modified xsi:type="dcterms:W3CDTF">2023-01-05T02:31:36Z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AD6ED9F8571F408088A6F803C1AB2C6D</vt:lpwstr>
  </property>
</Properties>
</file>